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demontreal-my.sharepoint.com/personal/claire_durand_umontreal_ca/Documents/enseignement/Méthodes de sondage/Automne2024/C9 taille_validite/"/>
    </mc:Choice>
  </mc:AlternateContent>
  <xr:revisionPtr revIDLastSave="6" documentId="11_17519E4FB220985DF0231DCF131FDF2FCC845AEF" xr6:coauthVersionLast="47" xr6:coauthVersionMax="47" xr10:uidLastSave="{A9A83348-5E97-4FFE-822A-B5FB1097EA8D}"/>
  <bookViews>
    <workbookView xWindow="-110" yWindow="-110" windowWidth="24220" windowHeight="15500" activeTab="1" xr2:uid="{00000000-000D-0000-FFFF-FFFF00000000}"/>
  </bookViews>
  <sheets>
    <sheet name="calcul n départ- pop. infinie" sheetId="1" r:id="rId1"/>
    <sheet name="calcul n répondants -pop. finie" sheetId="2" r:id="rId2"/>
    <sheet name="calcul n répondants - aréolaire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F30" i="1" l="1"/>
  <c r="D10" i="2"/>
  <c r="F3" i="2" l="1"/>
  <c r="D5" i="3"/>
  <c r="D7" i="3" s="1"/>
  <c r="D13" i="3" s="1"/>
  <c r="F6" i="3"/>
  <c r="F9" i="3" s="1"/>
  <c r="F13" i="3" s="1"/>
  <c r="F17" i="3" s="1"/>
  <c r="F20" i="3" s="1"/>
  <c r="F33" i="3"/>
  <c r="F30" i="2"/>
  <c r="B13" i="3" l="1"/>
  <c r="D9" i="3"/>
  <c r="B14" i="3" s="1"/>
  <c r="F6" i="2" l="1"/>
  <c r="F10" i="1"/>
  <c r="F6" i="1" s="1"/>
  <c r="D6" i="2" l="1"/>
  <c r="F10" i="2"/>
  <c r="D6" i="1"/>
  <c r="D11" i="1" s="1"/>
  <c r="B11" i="1" s="1"/>
  <c r="F3" i="1"/>
  <c r="D4" i="1" s="1"/>
  <c r="F14" i="2" l="1"/>
  <c r="F17" i="2" s="1"/>
  <c r="B10" i="2"/>
</calcChain>
</file>

<file path=xl/sharedStrings.xml><?xml version="1.0" encoding="utf-8"?>
<sst xmlns="http://schemas.openxmlformats.org/spreadsheetml/2006/main" count="112" uniqueCount="47">
  <si>
    <t>Population</t>
  </si>
  <si>
    <t>Base échantillonale</t>
  </si>
  <si>
    <t>Échantillon</t>
  </si>
  <si>
    <t>Qualité des individus</t>
  </si>
  <si>
    <t>(n théorique, n attendu)</t>
  </si>
  <si>
    <t>➚</t>
  </si>
  <si>
    <t xml:space="preserve">SEUIL DE CONFIANCE </t>
  </si>
  <si>
    <t>Informations proviennent de StatCan, etc.</t>
  </si>
  <si>
    <t>Rendement du plan d’échantillonnage = Taux de réponse x Taux d’éligibilité x Taux de validité</t>
  </si>
  <si>
    <t>ndépart = nthéorique  x  1/ %rep  x 1/ %élig  x  1/ %valid</t>
  </si>
  <si>
    <t xml:space="preserve">           N population/ n valide</t>
  </si>
  <si>
    <t xml:space="preserve"> pas = N liste/n départ</t>
  </si>
  <si>
    <t xml:space="preserve">f = n départ/N liste                         </t>
  </si>
  <si>
    <t xml:space="preserve">      n valide/N population </t>
  </si>
  <si>
    <t>Taux de validité = n unités valides/ n de départ</t>
  </si>
  <si>
    <t>Taux d’éligibilité = n unités éligibles/ n unités valides</t>
  </si>
  <si>
    <t>Taux de réponse = n répondants effectifs/ n éligibles</t>
  </si>
  <si>
    <t>Information empirique
Bottin, liste de membres, etc.</t>
  </si>
  <si>
    <t>n répondants:</t>
  </si>
  <si>
    <t>taux de réponse :</t>
  </si>
  <si>
    <t>n éligible:</t>
  </si>
  <si>
    <t>taux d’éligibilité:</t>
  </si>
  <si>
    <t>n valide:</t>
  </si>
  <si>
    <t>et taux d’incidence:</t>
  </si>
  <si>
    <t>taux de validité:</t>
  </si>
  <si>
    <t>n départ:</t>
  </si>
  <si>
    <t>N de la liste:</t>
  </si>
  <si>
    <t>Qualité de la liste</t>
  </si>
  <si>
    <t>Disponibilité et coopération des individus</t>
  </si>
  <si>
    <t>Calcul du n de départ</t>
  </si>
  <si>
    <t>N valide:</t>
  </si>
  <si>
    <t>pas:</t>
  </si>
  <si>
    <t>MARGE D’ERREUR:</t>
  </si>
  <si>
    <t>Calcul du n de répondants</t>
  </si>
  <si>
    <t>N éligible 1:</t>
  </si>
  <si>
    <t>N éligible 2:</t>
  </si>
  <si>
    <t>pondération1(base):</t>
  </si>
  <si>
    <t>pondération2(pop):</t>
  </si>
  <si>
    <t>(pour popul. Finie)</t>
  </si>
  <si>
    <t>N pers. Total de la liste:</t>
  </si>
  <si>
    <t xml:space="preserve">f = n groupes choisis/N groupes totaux                         </t>
  </si>
  <si>
    <t xml:space="preserve"> pas = N groupes totaux/n groupes choisis</t>
  </si>
  <si>
    <t>nb groupes total</t>
  </si>
  <si>
    <t>nb groupe choisis</t>
  </si>
  <si>
    <t>nb pers. par groupe</t>
  </si>
  <si>
    <t>Calcul du n de répondants (devis avec choix de groupes - aréolaire)</t>
  </si>
  <si>
    <t>Indiquez 3.1 par exemple.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</si>
</sst>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name val="Calibri"/>
      <family val="2"/>
    </font>
    <font>
      <i/>
      <sz val="11"/>
      <color indexed="8"/>
      <name val="Calibri"/>
      <family val="2"/>
    </font>
    <font>
      <i/>
      <sz val="11"/>
      <name val="Calibri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slantDashDot">
        <color indexed="55"/>
      </bottom>
      <diagonal/>
    </border>
    <border>
      <left/>
      <right style="thin">
        <color indexed="64"/>
      </right>
      <top style="slantDashDot">
        <color indexed="55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slantDashDot">
        <color indexed="55"/>
      </top>
      <bottom/>
      <diagonal/>
    </border>
    <border>
      <left style="thin">
        <color indexed="64"/>
      </left>
      <right/>
      <top/>
      <bottom style="slantDashDot">
        <color indexed="55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right"/>
    </xf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right"/>
    </xf>
    <xf numFmtId="0" fontId="3" fillId="0" borderId="1" xfId="0" applyFont="1" applyBorder="1"/>
    <xf numFmtId="0" fontId="4" fillId="0" borderId="1" xfId="0" applyFont="1" applyBorder="1" applyAlignment="1">
      <alignment horizontal="right"/>
    </xf>
    <xf numFmtId="0" fontId="0" fillId="0" borderId="2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7" xfId="0" applyBorder="1" applyAlignment="1">
      <alignment horizontal="right"/>
    </xf>
    <xf numFmtId="0" fontId="0" fillId="0" borderId="8" xfId="0" applyBorder="1"/>
    <xf numFmtId="9" fontId="0" fillId="2" borderId="2" xfId="0" applyNumberFormat="1" applyFill="1" applyBorder="1"/>
    <xf numFmtId="0" fontId="0" fillId="0" borderId="9" xfId="0" applyBorder="1" applyAlignment="1">
      <alignment horizontal="right"/>
    </xf>
    <xf numFmtId="1" fontId="0" fillId="0" borderId="2" xfId="0" applyNumberFormat="1" applyBorder="1"/>
    <xf numFmtId="0" fontId="0" fillId="2" borderId="2" xfId="0" applyFill="1" applyBorder="1" applyAlignment="1">
      <alignment horizontal="left"/>
    </xf>
    <xf numFmtId="2" fontId="0" fillId="0" borderId="2" xfId="0" applyNumberFormat="1" applyBorder="1" applyAlignment="1">
      <alignment horizontal="left"/>
    </xf>
    <xf numFmtId="164" fontId="0" fillId="0" borderId="2" xfId="0" applyNumberFormat="1" applyBorder="1" applyAlignment="1">
      <alignment horizontal="left"/>
    </xf>
    <xf numFmtId="9" fontId="0" fillId="0" borderId="3" xfId="0" applyNumberFormat="1" applyBorder="1" applyAlignment="1">
      <alignment horizontal="center"/>
    </xf>
    <xf numFmtId="0" fontId="0" fillId="4" borderId="2" xfId="0" applyFill="1" applyBorder="1" applyAlignment="1">
      <alignment horizontal="center"/>
    </xf>
    <xf numFmtId="1" fontId="0" fillId="5" borderId="2" xfId="0" applyNumberFormat="1" applyFill="1" applyBorder="1"/>
    <xf numFmtId="0" fontId="0" fillId="5" borderId="2" xfId="0" applyFill="1" applyBorder="1" applyAlignment="1">
      <alignment horizontal="center"/>
    </xf>
    <xf numFmtId="164" fontId="0" fillId="4" borderId="2" xfId="0" applyNumberFormat="1" applyFill="1" applyBorder="1" applyAlignment="1">
      <alignment horizontal="left"/>
    </xf>
    <xf numFmtId="9" fontId="0" fillId="0" borderId="0" xfId="0" applyNumberFormat="1"/>
    <xf numFmtId="0" fontId="1" fillId="5" borderId="1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0" fillId="5" borderId="1" xfId="0" applyFill="1" applyBorder="1" applyAlignment="1">
      <alignment horizontal="right"/>
    </xf>
    <xf numFmtId="0" fontId="1" fillId="5" borderId="14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1" fillId="5" borderId="10" xfId="0" applyFont="1" applyFill="1" applyBorder="1" applyAlignment="1">
      <alignment horizontal="center"/>
    </xf>
    <xf numFmtId="1" fontId="0" fillId="5" borderId="10" xfId="0" applyNumberFormat="1" applyFill="1" applyBorder="1"/>
    <xf numFmtId="0" fontId="0" fillId="0" borderId="15" xfId="0" applyBorder="1"/>
    <xf numFmtId="0" fontId="0" fillId="6" borderId="5" xfId="0" applyFill="1" applyBorder="1"/>
    <xf numFmtId="1" fontId="0" fillId="4" borderId="13" xfId="0" applyNumberFormat="1" applyFill="1" applyBorder="1" applyAlignment="1">
      <alignment horizontal="left"/>
    </xf>
    <xf numFmtId="1" fontId="0" fillId="0" borderId="13" xfId="0" applyNumberFormat="1" applyBorder="1" applyAlignment="1">
      <alignment horizontal="left"/>
    </xf>
    <xf numFmtId="165" fontId="0" fillId="0" borderId="4" xfId="0" applyNumberFormat="1" applyBorder="1" applyAlignment="1">
      <alignment horizontal="center"/>
    </xf>
    <xf numFmtId="0" fontId="5" fillId="0" borderId="1" xfId="0" applyFont="1" applyBorder="1"/>
    <xf numFmtId="165" fontId="0" fillId="6" borderId="4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0" fillId="3" borderId="12" xfId="0" applyFill="1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3" borderId="12" xfId="0" applyFill="1" applyBorder="1" applyAlignment="1">
      <alignment horizontal="center" vertical="center" wrapText="1"/>
    </xf>
    <xf numFmtId="0" fontId="0" fillId="0" borderId="13" xfId="0" applyBorder="1"/>
    <xf numFmtId="0" fontId="0" fillId="3" borderId="12" xfId="0" applyFill="1" applyBorder="1"/>
    <xf numFmtId="0" fontId="0" fillId="3" borderId="13" xfId="0" applyFill="1" applyBorder="1"/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2" xfId="0" applyBorder="1"/>
    <xf numFmtId="0" fontId="1" fillId="0" borderId="11" xfId="0" applyFont="1" applyBorder="1" applyAlignment="1">
      <alignment horizontal="center"/>
    </xf>
    <xf numFmtId="0" fontId="1" fillId="0" borderId="11" xfId="0" applyFont="1" applyBorder="1"/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9"/>
  <sheetViews>
    <sheetView workbookViewId="0">
      <selection activeCell="F17" sqref="F17"/>
    </sheetView>
  </sheetViews>
  <sheetFormatPr baseColWidth="10" defaultRowHeight="14.5" x14ac:dyDescent="0.35"/>
  <cols>
    <col min="1" max="1" width="15.6328125" style="1" customWidth="1"/>
    <col min="2" max="2" width="14.08984375" style="1" customWidth="1"/>
    <col min="3" max="3" width="21.54296875" style="1" customWidth="1"/>
    <col min="4" max="4" width="15.54296875" customWidth="1"/>
    <col min="5" max="5" width="19" customWidth="1"/>
    <col min="6" max="6" width="9.6328125" customWidth="1"/>
  </cols>
  <sheetData>
    <row r="1" spans="1:6" x14ac:dyDescent="0.35">
      <c r="A1" s="56" t="s">
        <v>29</v>
      </c>
      <c r="B1" s="56"/>
      <c r="C1" s="57"/>
      <c r="D1" s="57"/>
      <c r="E1" s="57"/>
      <c r="F1" s="57"/>
    </row>
    <row r="2" spans="1:6" ht="16.5" customHeight="1" x14ac:dyDescent="0.35">
      <c r="A2" s="58" t="s">
        <v>0</v>
      </c>
      <c r="B2" s="59"/>
      <c r="C2" s="60" t="s">
        <v>1</v>
      </c>
      <c r="D2" s="61"/>
      <c r="E2" s="59" t="s">
        <v>2</v>
      </c>
      <c r="F2" s="60"/>
    </row>
    <row r="3" spans="1:6" ht="18" customHeight="1" x14ac:dyDescent="0.35">
      <c r="A3" s="5"/>
      <c r="B3" s="13"/>
      <c r="C3" s="3" t="s">
        <v>26</v>
      </c>
      <c r="D3" s="21"/>
      <c r="E3" s="19" t="s">
        <v>25</v>
      </c>
      <c r="F3" s="20" t="e">
        <f>F6/F5</f>
        <v>#DIV/0!</v>
      </c>
    </row>
    <row r="4" spans="1:6" x14ac:dyDescent="0.35">
      <c r="A4" s="5"/>
      <c r="B4" s="12"/>
      <c r="C4" s="3" t="s">
        <v>31</v>
      </c>
      <c r="D4" s="15" t="e">
        <f>D3/F3</f>
        <v>#DIV/0!</v>
      </c>
      <c r="E4" s="6"/>
      <c r="F4" s="4"/>
    </row>
    <row r="5" spans="1:6" x14ac:dyDescent="0.35">
      <c r="A5" s="5"/>
      <c r="B5" s="12"/>
      <c r="C5" s="44" t="s">
        <v>27</v>
      </c>
      <c r="D5" s="45"/>
      <c r="E5" s="7" t="s">
        <v>24</v>
      </c>
      <c r="F5" s="18"/>
    </row>
    <row r="6" spans="1:6" x14ac:dyDescent="0.35">
      <c r="A6" s="3" t="s">
        <v>30</v>
      </c>
      <c r="B6" s="25"/>
      <c r="C6" s="3" t="s">
        <v>31</v>
      </c>
      <c r="D6" s="15" t="e">
        <f>B6/F6</f>
        <v>#DIV/0!</v>
      </c>
      <c r="E6" s="3" t="s">
        <v>22</v>
      </c>
      <c r="F6" s="20" t="e">
        <f>F10/(F8*F9)</f>
        <v>#DIV/0!</v>
      </c>
    </row>
    <row r="7" spans="1:6" x14ac:dyDescent="0.35">
      <c r="A7" s="5"/>
      <c r="B7" s="12"/>
      <c r="C7" s="3"/>
      <c r="D7" s="15"/>
      <c r="E7" s="6"/>
      <c r="F7" s="4"/>
    </row>
    <row r="8" spans="1:6" x14ac:dyDescent="0.35">
      <c r="A8" s="5"/>
      <c r="B8" s="12"/>
      <c r="C8" s="44" t="s">
        <v>3</v>
      </c>
      <c r="D8" s="45"/>
      <c r="E8" s="7" t="s">
        <v>21</v>
      </c>
      <c r="F8" s="18"/>
    </row>
    <row r="9" spans="1:6" x14ac:dyDescent="0.35">
      <c r="A9" s="5"/>
      <c r="B9" s="12"/>
      <c r="C9" s="5"/>
      <c r="D9" s="4"/>
      <c r="E9" s="8" t="s">
        <v>23</v>
      </c>
      <c r="F9" s="18"/>
    </row>
    <row r="10" spans="1:6" x14ac:dyDescent="0.35">
      <c r="A10" s="3"/>
      <c r="B10" s="12"/>
      <c r="C10" s="3"/>
      <c r="D10" s="15"/>
      <c r="E10" s="3" t="s">
        <v>20</v>
      </c>
      <c r="F10" s="20" t="e">
        <f>F14/F12</f>
        <v>#DIV/0!</v>
      </c>
    </row>
    <row r="11" spans="1:6" x14ac:dyDescent="0.35">
      <c r="A11" s="3" t="s">
        <v>35</v>
      </c>
      <c r="B11" s="12" t="e">
        <f>F14*D11</f>
        <v>#DIV/0!</v>
      </c>
      <c r="C11" s="3" t="s">
        <v>37</v>
      </c>
      <c r="D11" s="15" t="e">
        <f>D6/F12</f>
        <v>#DIV/0!</v>
      </c>
      <c r="E11" s="6"/>
      <c r="F11" s="4"/>
    </row>
    <row r="12" spans="1:6" x14ac:dyDescent="0.35">
      <c r="A12" s="5"/>
      <c r="B12" s="12"/>
      <c r="C12" s="52" t="s">
        <v>28</v>
      </c>
      <c r="D12" s="53"/>
      <c r="E12" s="9" t="s">
        <v>19</v>
      </c>
      <c r="F12" s="18"/>
    </row>
    <row r="13" spans="1:6" x14ac:dyDescent="0.35">
      <c r="A13" s="5"/>
      <c r="B13" s="12"/>
      <c r="C13" s="11"/>
      <c r="D13" s="10"/>
      <c r="E13" s="6"/>
      <c r="F13" s="4"/>
    </row>
    <row r="14" spans="1:6" x14ac:dyDescent="0.35">
      <c r="A14" s="5"/>
      <c r="B14" s="12"/>
      <c r="C14" s="6"/>
      <c r="D14" s="4"/>
      <c r="E14" s="3" t="s">
        <v>18</v>
      </c>
      <c r="F14" s="20" t="e">
        <f>(3.84*0.25)/(F17*F17)</f>
        <v>#DIV/0!</v>
      </c>
    </row>
    <row r="15" spans="1:6" x14ac:dyDescent="0.35">
      <c r="A15" s="5"/>
      <c r="B15" s="12"/>
      <c r="C15" s="6"/>
      <c r="D15" s="4"/>
      <c r="E15" s="54" t="s">
        <v>4</v>
      </c>
      <c r="F15" s="55"/>
    </row>
    <row r="16" spans="1:6" ht="15" thickBot="1" x14ac:dyDescent="0.4">
      <c r="A16" s="5"/>
      <c r="B16" s="12"/>
      <c r="C16" s="6"/>
      <c r="D16" s="4"/>
      <c r="E16" s="5"/>
      <c r="F16" s="4"/>
    </row>
    <row r="17" spans="1:6" x14ac:dyDescent="0.35">
      <c r="A17" s="5"/>
      <c r="B17" s="12"/>
      <c r="C17" s="42" t="s">
        <v>46</v>
      </c>
      <c r="D17" s="4"/>
      <c r="E17" s="16" t="s">
        <v>32</v>
      </c>
      <c r="F17" s="43"/>
    </row>
    <row r="18" spans="1:6" x14ac:dyDescent="0.35">
      <c r="A18" s="5"/>
      <c r="B18" s="12"/>
      <c r="C18" s="6"/>
      <c r="D18" s="4"/>
      <c r="E18" s="5" t="s">
        <v>5</v>
      </c>
      <c r="F18" s="12"/>
    </row>
    <row r="19" spans="1:6" ht="15" thickBot="1" x14ac:dyDescent="0.4">
      <c r="A19" s="5"/>
      <c r="B19" s="12"/>
      <c r="C19" s="6"/>
      <c r="D19" s="4"/>
      <c r="E19" s="17" t="s">
        <v>6</v>
      </c>
      <c r="F19" s="24">
        <v>0.95</v>
      </c>
    </row>
    <row r="20" spans="1:6" x14ac:dyDescent="0.35">
      <c r="A20" s="5"/>
      <c r="B20" s="12"/>
      <c r="C20" s="6"/>
      <c r="D20" s="4"/>
      <c r="E20" s="6"/>
      <c r="F20" s="4"/>
    </row>
    <row r="21" spans="1:6" x14ac:dyDescent="0.35">
      <c r="A21" s="5"/>
      <c r="B21" s="14"/>
      <c r="C21" s="6"/>
      <c r="D21" s="4"/>
      <c r="E21" s="6"/>
      <c r="F21" s="4"/>
    </row>
    <row r="22" spans="1:6" ht="46.5" customHeight="1" x14ac:dyDescent="0.35">
      <c r="A22" s="46" t="s">
        <v>7</v>
      </c>
      <c r="B22" s="47"/>
      <c r="C22" s="48" t="s">
        <v>17</v>
      </c>
      <c r="D22" s="49"/>
      <c r="E22" s="50"/>
      <c r="F22" s="51"/>
    </row>
    <row r="24" spans="1:6" x14ac:dyDescent="0.35">
      <c r="A24" s="2" t="s">
        <v>16</v>
      </c>
      <c r="B24" s="2"/>
    </row>
    <row r="26" spans="1:6" x14ac:dyDescent="0.35">
      <c r="A26" s="2" t="s">
        <v>15</v>
      </c>
      <c r="B26" s="2"/>
      <c r="C26" s="2"/>
    </row>
    <row r="27" spans="1:6" x14ac:dyDescent="0.35">
      <c r="A27" s="2"/>
      <c r="B27" s="2"/>
      <c r="C27" s="2"/>
    </row>
    <row r="28" spans="1:6" x14ac:dyDescent="0.35">
      <c r="A28" s="2" t="s">
        <v>14</v>
      </c>
      <c r="B28" s="2"/>
      <c r="C28" s="2"/>
    </row>
    <row r="29" spans="1:6" x14ac:dyDescent="0.35">
      <c r="C29" s="2"/>
    </row>
    <row r="30" spans="1:6" x14ac:dyDescent="0.35">
      <c r="A30" s="2" t="s">
        <v>8</v>
      </c>
      <c r="B30" s="2"/>
      <c r="C30" s="2"/>
      <c r="F30" s="29">
        <f>F5*F8*F9*F12</f>
        <v>0</v>
      </c>
    </row>
    <row r="31" spans="1:6" x14ac:dyDescent="0.35">
      <c r="A31" s="2"/>
      <c r="B31" s="2"/>
      <c r="C31" s="2"/>
    </row>
    <row r="32" spans="1:6" x14ac:dyDescent="0.35">
      <c r="A32" s="2" t="s">
        <v>9</v>
      </c>
      <c r="B32" s="2"/>
      <c r="C32" s="2"/>
    </row>
    <row r="33" spans="1:4" x14ac:dyDescent="0.35">
      <c r="A33" s="2"/>
      <c r="B33" s="2"/>
      <c r="C33" s="2"/>
    </row>
    <row r="34" spans="1:4" x14ac:dyDescent="0.35">
      <c r="A34" s="2" t="s">
        <v>12</v>
      </c>
      <c r="B34" s="2"/>
      <c r="C34" s="2"/>
      <c r="D34" t="s">
        <v>11</v>
      </c>
    </row>
    <row r="35" spans="1:4" x14ac:dyDescent="0.35">
      <c r="A35" s="2" t="s">
        <v>13</v>
      </c>
      <c r="B35" s="2"/>
      <c r="C35" s="2"/>
      <c r="D35" t="s">
        <v>10</v>
      </c>
    </row>
    <row r="36" spans="1:4" x14ac:dyDescent="0.35">
      <c r="C36" s="2"/>
    </row>
    <row r="37" spans="1:4" x14ac:dyDescent="0.35">
      <c r="A37" s="2"/>
      <c r="B37" s="2"/>
      <c r="C37" s="2"/>
    </row>
    <row r="38" spans="1:4" x14ac:dyDescent="0.35">
      <c r="C38" s="2"/>
    </row>
    <row r="39" spans="1:4" x14ac:dyDescent="0.35">
      <c r="C39" s="2"/>
    </row>
  </sheetData>
  <mergeCells count="11">
    <mergeCell ref="A1:F1"/>
    <mergeCell ref="A2:B2"/>
    <mergeCell ref="E2:F2"/>
    <mergeCell ref="C5:D5"/>
    <mergeCell ref="C2:D2"/>
    <mergeCell ref="C8:D8"/>
    <mergeCell ref="A22:B22"/>
    <mergeCell ref="C22:D22"/>
    <mergeCell ref="E22:F22"/>
    <mergeCell ref="C12:D12"/>
    <mergeCell ref="E15:F15"/>
  </mergeCells>
  <phoneticPr fontId="2" type="noConversion"/>
  <pageMargins left="0.70866141732283472" right="0.70866141732283472" top="0.74803149606299213" bottom="0.74803149606299213" header="0.31496062992125984" footer="0.31496062992125984"/>
  <pageSetup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9"/>
  <sheetViews>
    <sheetView tabSelected="1" workbookViewId="0">
      <selection activeCell="F14" sqref="F14"/>
    </sheetView>
  </sheetViews>
  <sheetFormatPr baseColWidth="10" defaultRowHeight="14.5" x14ac:dyDescent="0.35"/>
  <cols>
    <col min="1" max="1" width="15.6328125" style="1" customWidth="1"/>
    <col min="2" max="2" width="13.54296875" style="1" customWidth="1"/>
    <col min="3" max="3" width="21.54296875" style="1" customWidth="1"/>
    <col min="4" max="4" width="15.54296875" customWidth="1"/>
    <col min="5" max="5" width="19" customWidth="1"/>
    <col min="6" max="6" width="9.6328125" customWidth="1"/>
  </cols>
  <sheetData>
    <row r="1" spans="1:6" x14ac:dyDescent="0.35">
      <c r="A1" s="56" t="s">
        <v>33</v>
      </c>
      <c r="B1" s="56"/>
      <c r="C1" s="57"/>
      <c r="D1" s="57"/>
      <c r="E1" s="57"/>
      <c r="F1" s="57"/>
    </row>
    <row r="2" spans="1:6" ht="16.5" customHeight="1" x14ac:dyDescent="0.35">
      <c r="A2" s="58" t="s">
        <v>0</v>
      </c>
      <c r="B2" s="59"/>
      <c r="C2" s="60" t="s">
        <v>1</v>
      </c>
      <c r="D2" s="61"/>
      <c r="E2" s="59" t="s">
        <v>2</v>
      </c>
      <c r="F2" s="60"/>
    </row>
    <row r="3" spans="1:6" ht="18" customHeight="1" x14ac:dyDescent="0.35">
      <c r="A3" s="5"/>
      <c r="B3" s="13"/>
      <c r="C3" s="3" t="s">
        <v>26</v>
      </c>
      <c r="D3" s="21">
        <v>1500</v>
      </c>
      <c r="E3" s="19" t="s">
        <v>25</v>
      </c>
      <c r="F3" s="26">
        <f>D3/D4</f>
        <v>1500</v>
      </c>
    </row>
    <row r="4" spans="1:6" x14ac:dyDescent="0.35">
      <c r="A4" s="5"/>
      <c r="B4" s="12"/>
      <c r="C4" s="3" t="s">
        <v>31</v>
      </c>
      <c r="D4" s="28">
        <v>1</v>
      </c>
      <c r="E4" s="6"/>
      <c r="F4" s="4"/>
    </row>
    <row r="5" spans="1:6" x14ac:dyDescent="0.35">
      <c r="A5" s="3" t="s">
        <v>30</v>
      </c>
      <c r="B5" s="27"/>
      <c r="C5" s="44" t="s">
        <v>27</v>
      </c>
      <c r="D5" s="45"/>
      <c r="E5" s="7" t="s">
        <v>24</v>
      </c>
      <c r="F5" s="18">
        <v>0.95</v>
      </c>
    </row>
    <row r="6" spans="1:6" x14ac:dyDescent="0.35">
      <c r="C6" s="3" t="s">
        <v>31</v>
      </c>
      <c r="D6" s="22">
        <f>B5/F6</f>
        <v>0</v>
      </c>
      <c r="E6" s="3" t="s">
        <v>22</v>
      </c>
      <c r="F6" s="20">
        <f>F5*F3</f>
        <v>1425</v>
      </c>
    </row>
    <row r="7" spans="1:6" x14ac:dyDescent="0.35">
      <c r="A7" s="5"/>
      <c r="B7" s="12"/>
      <c r="C7" s="3"/>
      <c r="D7" s="15"/>
      <c r="E7" s="6"/>
      <c r="F7" s="4"/>
    </row>
    <row r="8" spans="1:6" x14ac:dyDescent="0.35">
      <c r="A8" s="5"/>
      <c r="B8" s="12"/>
      <c r="C8" s="44" t="s">
        <v>3</v>
      </c>
      <c r="D8" s="45"/>
      <c r="E8" s="7" t="s">
        <v>21</v>
      </c>
      <c r="F8" s="18">
        <v>0.95</v>
      </c>
    </row>
    <row r="9" spans="1:6" x14ac:dyDescent="0.35">
      <c r="A9" s="5"/>
      <c r="B9" s="12"/>
      <c r="C9" s="5"/>
      <c r="D9" s="4"/>
      <c r="E9" s="8" t="s">
        <v>23</v>
      </c>
      <c r="F9" s="18">
        <v>1</v>
      </c>
    </row>
    <row r="10" spans="1:6" x14ac:dyDescent="0.35">
      <c r="A10" s="3" t="s">
        <v>34</v>
      </c>
      <c r="B10" s="12">
        <f>F10*D10</f>
        <v>3384.375</v>
      </c>
      <c r="C10" s="3" t="s">
        <v>36</v>
      </c>
      <c r="D10" s="23">
        <f>D4/F12</f>
        <v>2.5</v>
      </c>
      <c r="E10" s="3" t="s">
        <v>20</v>
      </c>
      <c r="F10" s="20">
        <f>(F6*F8)*F9</f>
        <v>1353.75</v>
      </c>
    </row>
    <row r="11" spans="1:6" x14ac:dyDescent="0.35">
      <c r="A11" s="3"/>
      <c r="B11" s="12"/>
      <c r="C11" s="3"/>
      <c r="D11" s="23"/>
      <c r="E11" s="6"/>
      <c r="F11" s="4"/>
    </row>
    <row r="12" spans="1:6" x14ac:dyDescent="0.35">
      <c r="A12" s="5"/>
      <c r="B12" s="12"/>
      <c r="C12" s="52" t="s">
        <v>28</v>
      </c>
      <c r="D12" s="53"/>
      <c r="E12" s="9" t="s">
        <v>19</v>
      </c>
      <c r="F12" s="18">
        <v>0.4</v>
      </c>
    </row>
    <row r="13" spans="1:6" x14ac:dyDescent="0.35">
      <c r="A13" s="5"/>
      <c r="B13" s="12"/>
      <c r="C13" s="11"/>
      <c r="D13" s="10"/>
      <c r="E13" s="6"/>
      <c r="F13" s="4"/>
    </row>
    <row r="14" spans="1:6" x14ac:dyDescent="0.35">
      <c r="A14" s="5"/>
      <c r="B14" s="12"/>
      <c r="C14" s="6"/>
      <c r="D14" s="4"/>
      <c r="E14" s="3" t="s">
        <v>18</v>
      </c>
      <c r="F14" s="20">
        <f>F10*F12</f>
        <v>541.5</v>
      </c>
    </row>
    <row r="15" spans="1:6" x14ac:dyDescent="0.35">
      <c r="A15" s="5"/>
      <c r="B15" s="12"/>
      <c r="C15" s="6"/>
      <c r="D15" s="4"/>
      <c r="E15" s="54" t="s">
        <v>4</v>
      </c>
      <c r="F15" s="55"/>
    </row>
    <row r="16" spans="1:6" ht="15" thickBot="1" x14ac:dyDescent="0.4">
      <c r="A16" s="5"/>
      <c r="B16" s="12"/>
      <c r="C16" s="6"/>
      <c r="D16" s="4"/>
      <c r="E16" s="5"/>
      <c r="F16" s="4"/>
    </row>
    <row r="17" spans="1:6" x14ac:dyDescent="0.35">
      <c r="A17" s="5"/>
      <c r="B17" s="12"/>
      <c r="C17" s="6"/>
      <c r="D17" s="4"/>
      <c r="E17" s="16" t="s">
        <v>32</v>
      </c>
      <c r="F17" s="41">
        <f>1.96*(0.5)/(SQRT(F14))*SQRT((D3-F14)/(D3-1))</f>
        <v>3.3676123024048564E-2</v>
      </c>
    </row>
    <row r="18" spans="1:6" x14ac:dyDescent="0.35">
      <c r="A18" s="5"/>
      <c r="B18" s="12"/>
      <c r="C18" s="6"/>
      <c r="D18" s="4"/>
      <c r="E18" s="5" t="s">
        <v>38</v>
      </c>
      <c r="F18" s="12"/>
    </row>
    <row r="19" spans="1:6" ht="15" thickBot="1" x14ac:dyDescent="0.4">
      <c r="A19" s="5"/>
      <c r="B19" s="12"/>
      <c r="C19" s="6"/>
      <c r="D19" s="4"/>
      <c r="E19" s="17" t="s">
        <v>6</v>
      </c>
      <c r="F19" s="24">
        <v>0.95</v>
      </c>
    </row>
    <row r="20" spans="1:6" x14ac:dyDescent="0.35">
      <c r="A20" s="5"/>
      <c r="B20" s="12"/>
      <c r="C20" s="6"/>
      <c r="D20" s="4"/>
      <c r="E20" s="6"/>
      <c r="F20" s="4"/>
    </row>
    <row r="21" spans="1:6" x14ac:dyDescent="0.35">
      <c r="A21" s="5"/>
      <c r="B21" s="14"/>
      <c r="C21" s="6"/>
      <c r="D21" s="4"/>
      <c r="E21" s="6"/>
      <c r="F21" s="4"/>
    </row>
    <row r="22" spans="1:6" ht="46.5" customHeight="1" x14ac:dyDescent="0.35">
      <c r="A22" s="46" t="s">
        <v>7</v>
      </c>
      <c r="B22" s="47"/>
      <c r="C22" s="48" t="s">
        <v>17</v>
      </c>
      <c r="D22" s="49"/>
      <c r="E22" s="50"/>
      <c r="F22" s="51"/>
    </row>
    <row r="24" spans="1:6" x14ac:dyDescent="0.35">
      <c r="A24" s="2" t="s">
        <v>16</v>
      </c>
      <c r="B24" s="2"/>
    </row>
    <row r="26" spans="1:6" x14ac:dyDescent="0.35">
      <c r="A26" s="2" t="s">
        <v>15</v>
      </c>
      <c r="B26" s="2"/>
      <c r="C26" s="2"/>
    </row>
    <row r="27" spans="1:6" x14ac:dyDescent="0.35">
      <c r="A27" s="2"/>
      <c r="B27" s="2"/>
      <c r="C27" s="2"/>
    </row>
    <row r="28" spans="1:6" x14ac:dyDescent="0.35">
      <c r="A28" s="2" t="s">
        <v>14</v>
      </c>
      <c r="B28" s="2"/>
      <c r="C28" s="2"/>
    </row>
    <row r="29" spans="1:6" x14ac:dyDescent="0.35">
      <c r="C29" s="2"/>
    </row>
    <row r="30" spans="1:6" x14ac:dyDescent="0.35">
      <c r="A30" s="2" t="s">
        <v>8</v>
      </c>
      <c r="B30" s="2"/>
      <c r="C30" s="2"/>
      <c r="F30" s="29">
        <f>F5*F8*F9*F12</f>
        <v>0.36099999999999999</v>
      </c>
    </row>
    <row r="31" spans="1:6" x14ac:dyDescent="0.35">
      <c r="A31" s="2"/>
      <c r="B31" s="2"/>
      <c r="C31" s="2"/>
    </row>
    <row r="32" spans="1:6" x14ac:dyDescent="0.35">
      <c r="A32" s="2" t="s">
        <v>9</v>
      </c>
      <c r="B32" s="2"/>
      <c r="C32" s="2"/>
    </row>
    <row r="33" spans="1:4" x14ac:dyDescent="0.35">
      <c r="A33" s="2"/>
      <c r="B33" s="2"/>
      <c r="C33" s="2"/>
    </row>
    <row r="34" spans="1:4" x14ac:dyDescent="0.35">
      <c r="A34" s="2" t="s">
        <v>12</v>
      </c>
      <c r="B34" s="2"/>
      <c r="C34" s="2"/>
      <c r="D34" t="s">
        <v>11</v>
      </c>
    </row>
    <row r="35" spans="1:4" x14ac:dyDescent="0.35">
      <c r="A35" s="2" t="s">
        <v>13</v>
      </c>
      <c r="B35" s="2"/>
      <c r="C35" s="2"/>
      <c r="D35" t="s">
        <v>10</v>
      </c>
    </row>
    <row r="36" spans="1:4" x14ac:dyDescent="0.35">
      <c r="C36" s="2"/>
    </row>
    <row r="37" spans="1:4" x14ac:dyDescent="0.35">
      <c r="A37" s="2"/>
      <c r="B37" s="2"/>
      <c r="C37" s="2"/>
    </row>
    <row r="38" spans="1:4" x14ac:dyDescent="0.35">
      <c r="C38" s="2"/>
    </row>
    <row r="39" spans="1:4" x14ac:dyDescent="0.35">
      <c r="C39" s="2"/>
    </row>
  </sheetData>
  <mergeCells count="11">
    <mergeCell ref="A1:F1"/>
    <mergeCell ref="A2:B2"/>
    <mergeCell ref="C2:D2"/>
    <mergeCell ref="E2:F2"/>
    <mergeCell ref="A22:B22"/>
    <mergeCell ref="C22:D22"/>
    <mergeCell ref="E22:F22"/>
    <mergeCell ref="C5:D5"/>
    <mergeCell ref="C8:D8"/>
    <mergeCell ref="C12:D12"/>
    <mergeCell ref="E15:F15"/>
  </mergeCells>
  <phoneticPr fontId="2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8"/>
  <sheetViews>
    <sheetView workbookViewId="0">
      <selection activeCell="F17" sqref="F17"/>
    </sheetView>
  </sheetViews>
  <sheetFormatPr baseColWidth="10" defaultRowHeight="14.5" x14ac:dyDescent="0.35"/>
  <cols>
    <col min="3" max="3" width="17.6328125" customWidth="1"/>
    <col min="5" max="5" width="18" customWidth="1"/>
  </cols>
  <sheetData>
    <row r="1" spans="1:6" x14ac:dyDescent="0.35">
      <c r="A1" s="56" t="s">
        <v>45</v>
      </c>
      <c r="B1" s="56"/>
      <c r="C1" s="57"/>
      <c r="D1" s="57"/>
      <c r="E1" s="57"/>
      <c r="F1" s="57"/>
    </row>
    <row r="2" spans="1:6" x14ac:dyDescent="0.35">
      <c r="A2" s="58" t="s">
        <v>0</v>
      </c>
      <c r="B2" s="59"/>
      <c r="C2" s="60" t="s">
        <v>1</v>
      </c>
      <c r="D2" s="61"/>
      <c r="E2" s="59" t="s">
        <v>2</v>
      </c>
      <c r="F2" s="60"/>
    </row>
    <row r="3" spans="1:6" x14ac:dyDescent="0.35">
      <c r="A3" s="30"/>
      <c r="B3" s="31"/>
      <c r="C3" s="32" t="s">
        <v>39</v>
      </c>
      <c r="D3" s="39"/>
      <c r="E3" s="33"/>
      <c r="F3" s="35"/>
    </row>
    <row r="4" spans="1:6" x14ac:dyDescent="0.35">
      <c r="A4" s="30"/>
      <c r="B4" s="31"/>
      <c r="C4" s="30" t="s">
        <v>44</v>
      </c>
      <c r="D4" s="39"/>
      <c r="E4" s="33"/>
      <c r="F4" s="35"/>
    </row>
    <row r="5" spans="1:6" x14ac:dyDescent="0.35">
      <c r="A5" s="30"/>
      <c r="B5" s="31"/>
      <c r="C5" s="34" t="s">
        <v>42</v>
      </c>
      <c r="D5" s="40" t="e">
        <f>D3/D4</f>
        <v>#DIV/0!</v>
      </c>
      <c r="E5" s="35"/>
      <c r="F5" s="35"/>
    </row>
    <row r="6" spans="1:6" x14ac:dyDescent="0.35">
      <c r="A6" s="5"/>
      <c r="B6" s="13"/>
      <c r="C6" t="s">
        <v>43</v>
      </c>
      <c r="D6" s="38"/>
      <c r="E6" s="19" t="s">
        <v>25</v>
      </c>
      <c r="F6" s="36">
        <f>D4*D6</f>
        <v>0</v>
      </c>
    </row>
    <row r="7" spans="1:6" x14ac:dyDescent="0.35">
      <c r="A7" s="5"/>
      <c r="B7" s="12"/>
      <c r="C7" s="3" t="s">
        <v>31</v>
      </c>
      <c r="D7" s="23" t="e">
        <f>D5/D6</f>
        <v>#DIV/0!</v>
      </c>
      <c r="E7" s="6"/>
      <c r="F7" s="37"/>
    </row>
    <row r="8" spans="1:6" x14ac:dyDescent="0.35">
      <c r="A8" s="3" t="s">
        <v>30</v>
      </c>
      <c r="B8" s="27"/>
      <c r="C8" s="44" t="s">
        <v>27</v>
      </c>
      <c r="D8" s="45"/>
      <c r="E8" s="7" t="s">
        <v>24</v>
      </c>
      <c r="F8" s="18"/>
    </row>
    <row r="9" spans="1:6" x14ac:dyDescent="0.35">
      <c r="A9" s="1"/>
      <c r="B9" s="1"/>
      <c r="C9" s="3" t="s">
        <v>31</v>
      </c>
      <c r="D9" s="22" t="e">
        <f>B8/F9</f>
        <v>#DIV/0!</v>
      </c>
      <c r="E9" s="3" t="s">
        <v>22</v>
      </c>
      <c r="F9" s="20">
        <f>F8*F6</f>
        <v>0</v>
      </c>
    </row>
    <row r="10" spans="1:6" x14ac:dyDescent="0.35">
      <c r="A10" s="5"/>
      <c r="B10" s="12"/>
      <c r="C10" s="3"/>
      <c r="D10" s="15"/>
      <c r="E10" s="6"/>
      <c r="F10" s="4"/>
    </row>
    <row r="11" spans="1:6" x14ac:dyDescent="0.35">
      <c r="A11" s="5"/>
      <c r="B11" s="12"/>
      <c r="C11" s="44" t="s">
        <v>3</v>
      </c>
      <c r="D11" s="45"/>
      <c r="E11" s="7" t="s">
        <v>21</v>
      </c>
      <c r="F11" s="18"/>
    </row>
    <row r="12" spans="1:6" x14ac:dyDescent="0.35">
      <c r="A12" s="5"/>
      <c r="B12" s="12"/>
      <c r="C12" s="5"/>
      <c r="D12" s="4"/>
      <c r="E12" s="8" t="s">
        <v>23</v>
      </c>
      <c r="F12" s="18"/>
    </row>
    <row r="13" spans="1:6" x14ac:dyDescent="0.35">
      <c r="A13" s="3" t="s">
        <v>34</v>
      </c>
      <c r="B13" s="12" t="e">
        <f>F17*D13</f>
        <v>#DIV/0!</v>
      </c>
      <c r="C13" s="3" t="s">
        <v>36</v>
      </c>
      <c r="D13" s="23" t="e">
        <f>D7/F15</f>
        <v>#DIV/0!</v>
      </c>
      <c r="E13" s="3" t="s">
        <v>20</v>
      </c>
      <c r="F13" s="20">
        <f>(F9*F11)*F12</f>
        <v>0</v>
      </c>
    </row>
    <row r="14" spans="1:6" x14ac:dyDescent="0.35">
      <c r="A14" s="3"/>
      <c r="B14" s="12">
        <f>F17*D14</f>
        <v>0</v>
      </c>
      <c r="C14" s="3"/>
      <c r="D14" s="23"/>
      <c r="E14" s="6"/>
      <c r="F14" s="4"/>
    </row>
    <row r="15" spans="1:6" x14ac:dyDescent="0.35">
      <c r="A15" s="5"/>
      <c r="B15" s="12"/>
      <c r="C15" s="52" t="s">
        <v>28</v>
      </c>
      <c r="D15" s="53"/>
      <c r="E15" s="9" t="s">
        <v>19</v>
      </c>
      <c r="F15" s="18"/>
    </row>
    <row r="16" spans="1:6" x14ac:dyDescent="0.35">
      <c r="A16" s="5"/>
      <c r="B16" s="12"/>
      <c r="C16" s="11"/>
      <c r="D16" s="10"/>
      <c r="E16" s="6"/>
      <c r="F16" s="4"/>
    </row>
    <row r="17" spans="1:6" x14ac:dyDescent="0.35">
      <c r="A17" s="5"/>
      <c r="B17" s="12"/>
      <c r="C17" s="6"/>
      <c r="D17" s="4"/>
      <c r="E17" s="3" t="s">
        <v>18</v>
      </c>
      <c r="F17" s="20">
        <f>F13*F15</f>
        <v>0</v>
      </c>
    </row>
    <row r="18" spans="1:6" x14ac:dyDescent="0.35">
      <c r="A18" s="5"/>
      <c r="B18" s="12"/>
      <c r="C18" s="6"/>
      <c r="D18" s="4"/>
      <c r="E18" s="54" t="s">
        <v>4</v>
      </c>
      <c r="F18" s="55"/>
    </row>
    <row r="19" spans="1:6" ht="15" thickBot="1" x14ac:dyDescent="0.4">
      <c r="A19" s="5"/>
      <c r="B19" s="12"/>
      <c r="C19" s="6"/>
      <c r="D19" s="4"/>
      <c r="E19" s="5"/>
      <c r="F19" s="4"/>
    </row>
    <row r="20" spans="1:6" x14ac:dyDescent="0.35">
      <c r="A20" s="5"/>
      <c r="B20" s="12"/>
      <c r="C20" s="6"/>
      <c r="D20" s="4"/>
      <c r="E20" s="16" t="s">
        <v>32</v>
      </c>
      <c r="F20" s="41" t="e">
        <f>1.96*(0.5)/(SQRT(F17))*SQRT((D3-F17)/(D3-1))</f>
        <v>#DIV/0!</v>
      </c>
    </row>
    <row r="21" spans="1:6" x14ac:dyDescent="0.35">
      <c r="A21" s="5"/>
      <c r="B21" s="12"/>
      <c r="C21" s="6"/>
      <c r="D21" s="4"/>
      <c r="E21" s="5" t="s">
        <v>38</v>
      </c>
      <c r="F21" s="12"/>
    </row>
    <row r="22" spans="1:6" ht="15" thickBot="1" x14ac:dyDescent="0.4">
      <c r="A22" s="5"/>
      <c r="B22" s="12"/>
      <c r="C22" s="6"/>
      <c r="D22" s="4"/>
      <c r="E22" s="17" t="s">
        <v>6</v>
      </c>
      <c r="F22" s="24">
        <v>0.95</v>
      </c>
    </row>
    <row r="23" spans="1:6" x14ac:dyDescent="0.35">
      <c r="A23" s="5"/>
      <c r="B23" s="12"/>
      <c r="C23" s="6"/>
      <c r="D23" s="4"/>
      <c r="E23" s="6"/>
      <c r="F23" s="4"/>
    </row>
    <row r="24" spans="1:6" x14ac:dyDescent="0.35">
      <c r="A24" s="5"/>
      <c r="B24" s="14"/>
      <c r="C24" s="6"/>
      <c r="D24" s="4"/>
      <c r="E24" s="6"/>
      <c r="F24" s="4"/>
    </row>
    <row r="25" spans="1:6" x14ac:dyDescent="0.35">
      <c r="A25" s="46" t="s">
        <v>7</v>
      </c>
      <c r="B25" s="47"/>
      <c r="C25" s="48" t="s">
        <v>17</v>
      </c>
      <c r="D25" s="49"/>
      <c r="E25" s="50"/>
      <c r="F25" s="51"/>
    </row>
    <row r="26" spans="1:6" x14ac:dyDescent="0.35">
      <c r="A26" s="1"/>
      <c r="B26" s="1"/>
      <c r="C26" s="1"/>
    </row>
    <row r="27" spans="1:6" x14ac:dyDescent="0.35">
      <c r="A27" s="2" t="s">
        <v>16</v>
      </c>
      <c r="B27" s="2"/>
      <c r="C27" s="1"/>
    </row>
    <row r="28" spans="1:6" x14ac:dyDescent="0.35">
      <c r="A28" s="1"/>
      <c r="B28" s="1"/>
      <c r="C28" s="1"/>
    </row>
    <row r="29" spans="1:6" x14ac:dyDescent="0.35">
      <c r="A29" s="2" t="s">
        <v>15</v>
      </c>
      <c r="B29" s="2"/>
      <c r="C29" s="2"/>
    </row>
    <row r="30" spans="1:6" x14ac:dyDescent="0.35">
      <c r="A30" s="2"/>
      <c r="B30" s="2"/>
      <c r="C30" s="2"/>
    </row>
    <row r="31" spans="1:6" x14ac:dyDescent="0.35">
      <c r="A31" s="2" t="s">
        <v>14</v>
      </c>
      <c r="B31" s="2"/>
      <c r="C31" s="2"/>
    </row>
    <row r="32" spans="1:6" x14ac:dyDescent="0.35">
      <c r="A32" s="1"/>
      <c r="B32" s="1"/>
      <c r="C32" s="2"/>
    </row>
    <row r="33" spans="1:6" x14ac:dyDescent="0.35">
      <c r="A33" s="2" t="s">
        <v>8</v>
      </c>
      <c r="B33" s="2"/>
      <c r="C33" s="2"/>
      <c r="F33" s="29">
        <f>F8*F11*F12*F15</f>
        <v>0</v>
      </c>
    </row>
    <row r="34" spans="1:6" x14ac:dyDescent="0.35">
      <c r="A34" s="2"/>
      <c r="B34" s="2"/>
      <c r="C34" s="2"/>
    </row>
    <row r="35" spans="1:6" x14ac:dyDescent="0.35">
      <c r="A35" s="2" t="s">
        <v>9</v>
      </c>
      <c r="B35" s="2"/>
      <c r="C35" s="2"/>
    </row>
    <row r="36" spans="1:6" x14ac:dyDescent="0.35">
      <c r="A36" s="2"/>
      <c r="B36" s="2"/>
      <c r="C36" s="2"/>
    </row>
    <row r="37" spans="1:6" x14ac:dyDescent="0.35">
      <c r="A37" s="2" t="s">
        <v>40</v>
      </c>
      <c r="B37" s="2"/>
      <c r="C37" s="2"/>
      <c r="D37" t="s">
        <v>41</v>
      </c>
    </row>
    <row r="38" spans="1:6" x14ac:dyDescent="0.35">
      <c r="A38" s="2" t="s">
        <v>13</v>
      </c>
      <c r="B38" s="2"/>
      <c r="C38" s="2"/>
      <c r="D38" t="s">
        <v>10</v>
      </c>
    </row>
  </sheetData>
  <mergeCells count="11">
    <mergeCell ref="C11:D11"/>
    <mergeCell ref="A1:F1"/>
    <mergeCell ref="A2:B2"/>
    <mergeCell ref="C2:D2"/>
    <mergeCell ref="E2:F2"/>
    <mergeCell ref="C8:D8"/>
    <mergeCell ref="C15:D15"/>
    <mergeCell ref="E18:F18"/>
    <mergeCell ref="A25:B25"/>
    <mergeCell ref="C25:D25"/>
    <mergeCell ref="E25:F25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calcul n départ- pop. infinie</vt:lpstr>
      <vt:lpstr>calcul n répondants -pop. finie</vt:lpstr>
      <vt:lpstr>calcul n répondants - aréolaire</vt:lpstr>
    </vt:vector>
  </TitlesOfParts>
  <Company>Universite de Montreal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durandc</dc:creator>
  <cp:lastModifiedBy>Claire Durand</cp:lastModifiedBy>
  <cp:lastPrinted>2011-04-06T19:34:42Z</cp:lastPrinted>
  <dcterms:created xsi:type="dcterms:W3CDTF">2011-03-19T15:32:29Z</dcterms:created>
  <dcterms:modified xsi:type="dcterms:W3CDTF">2024-12-02T15:29:53Z</dcterms:modified>
</cp:coreProperties>
</file>