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Participant 1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'Participant 1'!$I$3</definedName>
    <definedName name="solver_lhs2" localSheetId="0" hidden="1">'Participant 1'!$I$5</definedName>
    <definedName name="solver_lhs3" localSheetId="0" hidden="1">'Participant 1'!$I$3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1</definedName>
    <definedName name="solver_rhs1" localSheetId="0" hidden="1">'Participant 1'!$K$3</definedName>
    <definedName name="solver_rhs2" localSheetId="0" hidden="1">0</definedName>
    <definedName name="solver_rhs3" localSheetId="0" hidden="1">'Participant 1'!$K$3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<sst xmlns="http://schemas.openxmlformats.org/spreadsheetml/2006/main" count="14" uniqueCount="14">
  <si>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data</t>
  </si>
  <si>
    <t>f(data|a,b,c)</t>
  </si>
  <si>
    <t>a</t>
  </si>
  <si>
    <t>b</t>
  </si>
  <si>
    <t>Log(f)</t>
  </si>
  <si>
    <t xml:space="preserve"> -sum( LOG(f) )</t>
  </si>
  <si>
    <t>Fonctions calculées</t>
  </si>
  <si>
    <t>parameters</t>
  </si>
  <si>
    <t>i.e. the objective function</t>
  </si>
  <si>
    <t>i.e. the smallest data.</t>
  </si>
  <si>
    <t>Fitting a distribution with EXCEL</t>
  </si>
  <si>
    <t>It has to be done one participant at a time…</t>
  </si>
  <si>
    <t>g</t>
  </si>
  <si>
    <t>constraint</t>
  </si>
</sst>
</file>

<file path=xl/styles.xml><?xml version="1.0" encoding="utf-8"?>
<styleSheet xmlns="http://schemas.openxmlformats.org/spreadsheetml/2006/main">
  <numFmts count="45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0.0000000000000000"/>
    <numFmt numFmtId="187" formatCode="0.00000000000000000"/>
    <numFmt numFmtId="188" formatCode="0.000000000000000000"/>
    <numFmt numFmtId="189" formatCode="0.0000000000000000000"/>
    <numFmt numFmtId="190" formatCode="0.00000000000000000000"/>
    <numFmt numFmtId="191" formatCode="0.000000000000000000000"/>
    <numFmt numFmtId="192" formatCode="0.0000000000000000000000"/>
    <numFmt numFmtId="193" formatCode="0.00000000000000000000000"/>
    <numFmt numFmtId="194" formatCode="0.000000000000000000000000"/>
    <numFmt numFmtId="195" formatCode="0.0000000000000000000000000"/>
    <numFmt numFmtId="196" formatCode="0.00000000000000000000000000"/>
    <numFmt numFmtId="197" formatCode="0.000000000000000000000000000"/>
    <numFmt numFmtId="198" formatCode="0.0000000000000000000000000000"/>
    <numFmt numFmtId="199" formatCode="0.00000000000000000000000000000"/>
    <numFmt numFmtId="200" formatCode="0.00000000000000000000000000000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3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selection activeCell="I6" sqref="I6"/>
    </sheetView>
  </sheetViews>
  <sheetFormatPr defaultColWidth="11.421875" defaultRowHeight="12.75"/>
  <cols>
    <col min="3" max="3" width="2.7109375" style="0" customWidth="1"/>
    <col min="5" max="5" width="2.7109375" style="0" customWidth="1"/>
    <col min="7" max="7" width="2.8515625" style="0" customWidth="1"/>
    <col min="8" max="8" width="5.7109375" style="1" customWidth="1"/>
    <col min="9" max="9" width="13.421875" style="0" bestFit="1" customWidth="1"/>
    <col min="10" max="10" width="2.7109375" style="0" customWidth="1"/>
  </cols>
  <sheetData>
    <row r="1" ht="15.75">
      <c r="A1" s="7" t="s">
        <v>10</v>
      </c>
    </row>
    <row r="2" spans="1:12" ht="15.75">
      <c r="A2" s="7"/>
      <c r="I2" s="6" t="s">
        <v>7</v>
      </c>
      <c r="J2" s="3"/>
      <c r="K2" s="6" t="s">
        <v>13</v>
      </c>
      <c r="L2" t="s">
        <v>9</v>
      </c>
    </row>
    <row r="3" spans="8:11" ht="12.75">
      <c r="H3" s="15" t="s">
        <v>2</v>
      </c>
      <c r="I3" s="8">
        <v>300</v>
      </c>
      <c r="J3" s="9"/>
      <c r="K3" s="17">
        <f>MIN(B8:B207)-0.0001</f>
        <v>300.72910215461</v>
      </c>
    </row>
    <row r="4" spans="1:11" ht="12.75">
      <c r="A4" t="s">
        <v>11</v>
      </c>
      <c r="H4" s="15" t="s">
        <v>3</v>
      </c>
      <c r="I4" s="8">
        <v>60</v>
      </c>
      <c r="J4" s="9"/>
      <c r="K4" s="9"/>
    </row>
    <row r="5" spans="8:11" ht="12.75">
      <c r="H5" s="15" t="s">
        <v>12</v>
      </c>
      <c r="I5" s="8">
        <v>2</v>
      </c>
      <c r="J5" s="9"/>
      <c r="K5" s="9"/>
    </row>
    <row r="6" spans="4:11" ht="12.75">
      <c r="D6" s="4"/>
      <c r="E6" s="5" t="s">
        <v>6</v>
      </c>
      <c r="F6" s="4"/>
      <c r="I6" s="9"/>
      <c r="J6" s="9"/>
      <c r="K6" s="9"/>
    </row>
    <row r="7" spans="2:10" ht="12.75">
      <c r="B7" s="6" t="s">
        <v>0</v>
      </c>
      <c r="C7" s="3"/>
      <c r="D7" s="12" t="s">
        <v>1</v>
      </c>
      <c r="E7" s="13"/>
      <c r="F7" s="12" t="s">
        <v>4</v>
      </c>
      <c r="I7" s="11" t="s">
        <v>5</v>
      </c>
      <c r="J7" t="s">
        <v>8</v>
      </c>
    </row>
    <row r="8" spans="2:9" ht="12.75">
      <c r="B8" s="16">
        <v>348.887820366165</v>
      </c>
      <c r="C8" s="2"/>
      <c r="D8" s="14">
        <f>($I$4^-$I$5)*$I$5*EXP(-(((B8-$I$3)/$I$4)^$I$5))*(B8-$I$3)^($I$5-1)</f>
        <v>0.01398307216750881</v>
      </c>
      <c r="E8" s="14"/>
      <c r="F8" s="14">
        <f>LOG(D8,2.7182818)</f>
        <v>-4.269907856551438</v>
      </c>
      <c r="I8" s="10">
        <f>-SUM(F8:F207)</f>
        <v>1161.717844817111</v>
      </c>
    </row>
    <row r="9" spans="2:6" ht="12.75">
      <c r="B9" s="16">
        <v>373.759361699702</v>
      </c>
      <c r="C9" s="2"/>
      <c r="D9" s="14">
        <f aca="true" t="shared" si="0" ref="D9:D72">($I$4^-$I$5)*$I$5*EXP(-(((B9-$I$3)/$I$4)^$I$5))*(B9-$I$3)^($I$5-1)</f>
        <v>0.009041155365294505</v>
      </c>
      <c r="E9" s="14"/>
      <c r="F9" s="14">
        <f aca="true" t="shared" si="1" ref="F9:F72">LOG(D9,2.7182818)</f>
        <v>-4.705968356118245</v>
      </c>
    </row>
    <row r="10" spans="2:6" ht="12.75">
      <c r="B10" s="16">
        <v>318.334548659415</v>
      </c>
      <c r="C10" s="2"/>
      <c r="D10" s="14">
        <f t="shared" si="0"/>
        <v>0.009277795305332497</v>
      </c>
      <c r="E10" s="14"/>
      <c r="F10" s="14">
        <f t="shared" si="1"/>
        <v>-4.680131384264441</v>
      </c>
    </row>
    <row r="11" spans="2:6" ht="12.75">
      <c r="B11" s="16">
        <v>379.503904229796</v>
      </c>
      <c r="C11" s="2"/>
      <c r="D11" s="14">
        <f t="shared" si="0"/>
        <v>0.007631023854569381</v>
      </c>
      <c r="E11" s="14"/>
      <c r="F11" s="14">
        <f t="shared" si="1"/>
        <v>-4.875533305715605</v>
      </c>
    </row>
    <row r="12" spans="2:6" ht="12.75">
      <c r="B12" s="16">
        <v>322.29490889669</v>
      </c>
      <c r="C12" s="2"/>
      <c r="D12" s="14">
        <f t="shared" si="0"/>
        <v>0.010788693004836251</v>
      </c>
      <c r="E12" s="14"/>
      <c r="F12" s="14">
        <f t="shared" si="1"/>
        <v>-4.529256684696331</v>
      </c>
    </row>
    <row r="13" spans="2:6" ht="12.75">
      <c r="B13" s="16">
        <v>433.222690024487</v>
      </c>
      <c r="C13" s="2"/>
      <c r="D13" s="14">
        <f t="shared" si="0"/>
        <v>0.0005348099758020308</v>
      </c>
      <c r="E13" s="14"/>
      <c r="F13" s="14">
        <f t="shared" si="1"/>
        <v>-7.533599138451311</v>
      </c>
    </row>
    <row r="14" spans="2:6" ht="12.75">
      <c r="B14" s="16">
        <v>353.793481297026</v>
      </c>
      <c r="C14" s="2"/>
      <c r="D14" s="14">
        <f t="shared" si="0"/>
        <v>0.013377167601513489</v>
      </c>
      <c r="E14" s="14"/>
      <c r="F14" s="14">
        <f t="shared" si="1"/>
        <v>-4.314205980833973</v>
      </c>
    </row>
    <row r="15" spans="2:6" ht="12.75">
      <c r="B15" s="16">
        <v>426.326848242371</v>
      </c>
      <c r="C15" s="2"/>
      <c r="D15" s="14">
        <f t="shared" si="0"/>
        <v>0.0008337487884537427</v>
      </c>
      <c r="E15" s="14"/>
      <c r="F15" s="14">
        <f t="shared" si="1"/>
        <v>-7.089578488088766</v>
      </c>
    </row>
    <row r="16" spans="2:6" ht="12.75">
      <c r="B16" s="16">
        <v>379.317228898312</v>
      </c>
      <c r="C16" s="2"/>
      <c r="D16" s="14">
        <f t="shared" si="0"/>
        <v>0.007676063214809378</v>
      </c>
      <c r="E16" s="14"/>
      <c r="F16" s="14">
        <f t="shared" si="1"/>
        <v>-4.869648516469134</v>
      </c>
    </row>
    <row r="17" spans="2:6" ht="12.75">
      <c r="B17" s="16">
        <v>394.430707238858</v>
      </c>
      <c r="C17" s="2"/>
      <c r="D17" s="14">
        <f t="shared" si="0"/>
        <v>0.004406546077062713</v>
      </c>
      <c r="E17" s="14"/>
      <c r="F17" s="14">
        <f t="shared" si="1"/>
        <v>-5.424664155660299</v>
      </c>
    </row>
    <row r="18" spans="2:6" ht="12.75">
      <c r="B18" s="16">
        <v>380.483747268535</v>
      </c>
      <c r="C18" s="2"/>
      <c r="D18" s="14">
        <f t="shared" si="0"/>
        <v>0.007395901107093897</v>
      </c>
      <c r="E18" s="14"/>
      <c r="F18" s="14">
        <f t="shared" si="1"/>
        <v>-4.906829388052561</v>
      </c>
    </row>
    <row r="19" spans="2:6" ht="12.75">
      <c r="B19" s="16">
        <v>332.969197195554</v>
      </c>
      <c r="C19" s="2"/>
      <c r="D19" s="14">
        <f t="shared" si="0"/>
        <v>0.013542752005439137</v>
      </c>
      <c r="E19" s="14"/>
      <c r="F19" s="14">
        <f t="shared" si="1"/>
        <v>-4.301903827156837</v>
      </c>
    </row>
    <row r="20" spans="2:6" ht="12.75">
      <c r="B20" s="16">
        <v>406.650992438503</v>
      </c>
      <c r="C20" s="2"/>
      <c r="D20" s="14">
        <f t="shared" si="0"/>
        <v>0.0025148421377262993</v>
      </c>
      <c r="E20" s="14"/>
      <c r="F20" s="14">
        <f t="shared" si="1"/>
        <v>-5.985545308365781</v>
      </c>
    </row>
    <row r="21" spans="2:6" ht="12.75">
      <c r="B21" s="16">
        <v>354.225208307395</v>
      </c>
      <c r="C21" s="2"/>
      <c r="D21" s="14">
        <f t="shared" si="0"/>
        <v>0.013310975168408224</v>
      </c>
      <c r="E21" s="14"/>
      <c r="F21" s="14">
        <f t="shared" si="1"/>
        <v>-4.319166428632584</v>
      </c>
    </row>
    <row r="22" spans="2:6" ht="12.75">
      <c r="B22" s="16">
        <v>391.443130521614</v>
      </c>
      <c r="C22" s="2"/>
      <c r="D22" s="14">
        <f t="shared" si="0"/>
        <v>0.004978833151122248</v>
      </c>
      <c r="E22" s="14"/>
      <c r="F22" s="14">
        <f t="shared" si="1"/>
        <v>-5.302559777918451</v>
      </c>
    </row>
    <row r="23" spans="2:6" ht="12.75">
      <c r="B23" s="16">
        <v>312.119839588532</v>
      </c>
      <c r="C23" s="2"/>
      <c r="D23" s="14">
        <f t="shared" si="0"/>
        <v>0.006464037745085336</v>
      </c>
      <c r="E23" s="14"/>
      <c r="F23" s="14">
        <f t="shared" si="1"/>
        <v>-5.04150117128556</v>
      </c>
    </row>
    <row r="24" spans="2:6" ht="12.75">
      <c r="B24" s="16">
        <v>371.466930473443</v>
      </c>
      <c r="C24" s="2"/>
      <c r="D24" s="14">
        <f t="shared" si="0"/>
        <v>0.009608921730332991</v>
      </c>
      <c r="E24" s="14"/>
      <c r="F24" s="14">
        <f t="shared" si="1"/>
        <v>-4.64506331380561</v>
      </c>
    </row>
    <row r="25" spans="2:6" ht="12.75">
      <c r="B25" s="16">
        <v>421.97916714147</v>
      </c>
      <c r="C25" s="2"/>
      <c r="D25" s="14">
        <f t="shared" si="0"/>
        <v>0.0010865755396409502</v>
      </c>
      <c r="E25" s="14"/>
      <c r="F25" s="14">
        <f t="shared" si="1"/>
        <v>-6.8247243064655665</v>
      </c>
    </row>
    <row r="26" spans="2:6" ht="12.75">
      <c r="B26" s="16">
        <v>404.559527930745</v>
      </c>
      <c r="C26" s="2"/>
      <c r="D26" s="14">
        <f t="shared" si="0"/>
        <v>0.0027874026165028705</v>
      </c>
      <c r="E26" s="14"/>
      <c r="F26" s="14">
        <f t="shared" si="1"/>
        <v>-5.882645140178231</v>
      </c>
    </row>
    <row r="27" spans="2:6" ht="12.75">
      <c r="B27" s="16">
        <v>339.902505632128</v>
      </c>
      <c r="C27" s="2"/>
      <c r="D27" s="14">
        <f t="shared" si="0"/>
        <v>0.014244514875038135</v>
      </c>
      <c r="E27" s="14"/>
      <c r="F27" s="14">
        <f t="shared" si="1"/>
        <v>-4.251383411928405</v>
      </c>
    </row>
    <row r="28" spans="2:6" ht="12.75">
      <c r="B28" s="16">
        <v>305.495619100393</v>
      </c>
      <c r="C28" s="2"/>
      <c r="D28" s="14">
        <f t="shared" si="0"/>
        <v>0.0030276150146897204</v>
      </c>
      <c r="E28" s="14"/>
      <c r="F28" s="14">
        <f t="shared" si="1"/>
        <v>-5.799980153993159</v>
      </c>
    </row>
    <row r="29" spans="2:6" ht="12.75">
      <c r="B29" s="16">
        <v>330.475855003115</v>
      </c>
      <c r="C29" s="2"/>
      <c r="D29" s="14">
        <f t="shared" si="0"/>
        <v>0.013080914373265952</v>
      </c>
      <c r="E29" s="14"/>
      <c r="F29" s="14">
        <f t="shared" si="1"/>
        <v>-4.336601074585451</v>
      </c>
    </row>
    <row r="30" spans="2:6" ht="12.75">
      <c r="B30" s="16">
        <v>389.210833445484</v>
      </c>
      <c r="C30" s="2"/>
      <c r="D30" s="14">
        <f t="shared" si="0"/>
        <v>0.005433052608722354</v>
      </c>
      <c r="E30" s="14"/>
      <c r="F30" s="14">
        <f t="shared" si="1"/>
        <v>-5.215254182879727</v>
      </c>
    </row>
    <row r="31" spans="2:6" ht="12.75">
      <c r="B31" s="16">
        <v>371.170436193072</v>
      </c>
      <c r="C31" s="2"/>
      <c r="D31" s="14">
        <f t="shared" si="0"/>
        <v>0.009682133089773805</v>
      </c>
      <c r="E31" s="14"/>
      <c r="F31" s="14">
        <f t="shared" si="1"/>
        <v>-4.637473090007654</v>
      </c>
    </row>
    <row r="32" spans="2:6" ht="12.75">
      <c r="B32" s="16">
        <v>422.713326562848</v>
      </c>
      <c r="C32" s="2"/>
      <c r="D32" s="14">
        <f t="shared" si="0"/>
        <v>0.0010399065102904748</v>
      </c>
      <c r="E32" s="14"/>
      <c r="F32" s="14">
        <f t="shared" si="1"/>
        <v>-6.868624535732073</v>
      </c>
    </row>
    <row r="33" spans="2:6" ht="12.75">
      <c r="B33" s="16">
        <v>406.225675671626</v>
      </c>
      <c r="C33" s="2"/>
      <c r="D33" s="14">
        <f t="shared" si="0"/>
        <v>0.002568608041509428</v>
      </c>
      <c r="E33" s="14"/>
      <c r="F33" s="14">
        <f t="shared" si="1"/>
        <v>-5.964391207336965</v>
      </c>
    </row>
    <row r="34" spans="2:6" ht="12.75">
      <c r="B34" s="16">
        <v>383.011888332958</v>
      </c>
      <c r="C34" s="2"/>
      <c r="D34" s="14">
        <f t="shared" si="0"/>
        <v>0.006800783532778642</v>
      </c>
      <c r="E34" s="14"/>
      <c r="F34" s="14">
        <f t="shared" si="1"/>
        <v>-4.990717500279694</v>
      </c>
    </row>
    <row r="35" spans="2:6" ht="12.75">
      <c r="B35" s="16">
        <v>474.534109351737</v>
      </c>
      <c r="C35" s="2"/>
      <c r="D35" s="14">
        <f t="shared" si="0"/>
        <v>2.0499059203376656E-05</v>
      </c>
      <c r="E35" s="14"/>
      <c r="F35" s="14">
        <f t="shared" si="1"/>
        <v>-10.795131678410822</v>
      </c>
    </row>
    <row r="36" spans="2:6" ht="12.75">
      <c r="B36" s="16">
        <v>410.770459612903</v>
      </c>
      <c r="C36" s="2"/>
      <c r="D36" s="14">
        <f t="shared" si="0"/>
        <v>0.0020366653104913132</v>
      </c>
      <c r="E36" s="14"/>
      <c r="F36" s="14">
        <f t="shared" si="1"/>
        <v>-6.196441525220473</v>
      </c>
    </row>
    <row r="37" spans="2:6" ht="12.75">
      <c r="B37" s="16">
        <v>445.343648034818</v>
      </c>
      <c r="C37" s="2"/>
      <c r="D37" s="14">
        <f t="shared" si="0"/>
        <v>0.0002283949115691924</v>
      </c>
      <c r="E37" s="14"/>
      <c r="F37" s="14">
        <f t="shared" si="1"/>
        <v>-8.384434446805134</v>
      </c>
    </row>
    <row r="38" spans="2:6" ht="12.75">
      <c r="B38" s="16">
        <v>347.659932465327</v>
      </c>
      <c r="C38" s="2"/>
      <c r="D38" s="14">
        <f t="shared" si="0"/>
        <v>0.014088244602014442</v>
      </c>
      <c r="E38" s="14"/>
      <c r="F38" s="14">
        <f t="shared" si="1"/>
        <v>-4.262414590127156</v>
      </c>
    </row>
    <row r="39" spans="2:6" ht="12.75">
      <c r="B39" s="16">
        <v>336.811887418717</v>
      </c>
      <c r="C39" s="2"/>
      <c r="D39" s="14">
        <f t="shared" si="0"/>
        <v>0.014035829454790793</v>
      </c>
      <c r="E39" s="14"/>
      <c r="F39" s="14">
        <f t="shared" si="1"/>
        <v>-4.266142016555721</v>
      </c>
    </row>
    <row r="40" spans="2:6" ht="12.75">
      <c r="B40" s="16">
        <v>345.717104743339</v>
      </c>
      <c r="C40" s="2"/>
      <c r="D40" s="14">
        <f t="shared" si="0"/>
        <v>0.01421240796454896</v>
      </c>
      <c r="E40" s="14"/>
      <c r="F40" s="14">
        <f t="shared" si="1"/>
        <v>-4.253639940129301</v>
      </c>
    </row>
    <row r="41" spans="2:6" ht="12.75">
      <c r="B41" s="16">
        <v>351.96421740962</v>
      </c>
      <c r="C41" s="2"/>
      <c r="D41" s="14">
        <f t="shared" si="0"/>
        <v>0.013635694397473764</v>
      </c>
      <c r="E41" s="14"/>
      <c r="F41" s="14">
        <f t="shared" si="1"/>
        <v>-4.295064381374349</v>
      </c>
    </row>
    <row r="42" spans="2:6" ht="12.75">
      <c r="B42" s="16">
        <v>417.997090269533</v>
      </c>
      <c r="C42" s="2"/>
      <c r="D42" s="14">
        <f t="shared" si="0"/>
        <v>0.0013706516304120087</v>
      </c>
      <c r="E42" s="14"/>
      <c r="F42" s="14">
        <f t="shared" si="1"/>
        <v>-6.592469078607543</v>
      </c>
    </row>
    <row r="43" spans="2:6" ht="12.75">
      <c r="B43" s="16">
        <v>313.153516507679</v>
      </c>
      <c r="C43" s="2"/>
      <c r="D43" s="14">
        <f t="shared" si="0"/>
        <v>0.00696461794205073</v>
      </c>
      <c r="E43" s="14"/>
      <c r="F43" s="14">
        <f t="shared" si="1"/>
        <v>-4.966912579232905</v>
      </c>
    </row>
    <row r="44" spans="2:6" ht="12.75">
      <c r="B44" s="16">
        <v>387.186515990409</v>
      </c>
      <c r="C44" s="2"/>
      <c r="D44" s="14">
        <f t="shared" si="0"/>
        <v>0.005863451468421693</v>
      </c>
      <c r="E44" s="14"/>
      <c r="F44" s="14">
        <f t="shared" si="1"/>
        <v>-5.139016914796097</v>
      </c>
    </row>
    <row r="45" spans="2:6" ht="12.75">
      <c r="B45" s="16">
        <v>516.85379011376</v>
      </c>
      <c r="C45" s="2"/>
      <c r="D45" s="14">
        <f t="shared" si="0"/>
        <v>2.557728994839469E-07</v>
      </c>
      <c r="E45" s="14"/>
      <c r="F45" s="14">
        <f t="shared" si="1"/>
        <v>-15.178976056490107</v>
      </c>
    </row>
    <row r="46" spans="2:6" ht="12.75">
      <c r="B46" s="16">
        <v>338.872771734259</v>
      </c>
      <c r="C46" s="2"/>
      <c r="D46" s="14">
        <f t="shared" si="0"/>
        <v>0.014193150672711433</v>
      </c>
      <c r="E46" s="14"/>
      <c r="F46" s="14">
        <f t="shared" si="1"/>
        <v>-4.254995822281475</v>
      </c>
    </row>
    <row r="47" spans="2:6" ht="12.75">
      <c r="B47" s="16">
        <v>304.305254666961</v>
      </c>
      <c r="C47" s="2"/>
      <c r="D47" s="14">
        <f t="shared" si="0"/>
        <v>0.0023795251613012943</v>
      </c>
      <c r="E47" s="14"/>
      <c r="F47" s="14">
        <f t="shared" si="1"/>
        <v>-6.040854386506923</v>
      </c>
    </row>
    <row r="48" spans="2:6" ht="12.75">
      <c r="B48" s="16">
        <v>332.097257460043</v>
      </c>
      <c r="C48" s="2"/>
      <c r="D48" s="14">
        <f t="shared" si="0"/>
        <v>0.013394013196499839</v>
      </c>
      <c r="E48" s="14"/>
      <c r="F48" s="14">
        <f t="shared" si="1"/>
        <v>-4.312947493394578</v>
      </c>
    </row>
    <row r="49" spans="2:6" ht="12.75">
      <c r="B49" s="16">
        <v>346.335846798121</v>
      </c>
      <c r="C49" s="2"/>
      <c r="D49" s="14">
        <f t="shared" si="0"/>
        <v>0.014178650748322074</v>
      </c>
      <c r="E49" s="14"/>
      <c r="F49" s="14">
        <f t="shared" si="1"/>
        <v>-4.2560179587040725</v>
      </c>
    </row>
    <row r="50" spans="2:6" ht="12.75">
      <c r="B50" s="16">
        <v>382.263566470432</v>
      </c>
      <c r="C50" s="2"/>
      <c r="D50" s="14">
        <f t="shared" si="0"/>
        <v>0.006975037205392812</v>
      </c>
      <c r="E50" s="14"/>
      <c r="F50" s="14">
        <f t="shared" si="1"/>
        <v>-4.965417669167866</v>
      </c>
    </row>
    <row r="51" spans="2:6" ht="12.75">
      <c r="B51" s="16">
        <v>437.242639135141</v>
      </c>
      <c r="C51" s="2"/>
      <c r="D51" s="14">
        <f t="shared" si="0"/>
        <v>0.00040733016094783104</v>
      </c>
      <c r="E51" s="14"/>
      <c r="F51" s="14">
        <f t="shared" si="1"/>
        <v>-7.805886576835329</v>
      </c>
    </row>
    <row r="52" spans="2:6" ht="12.75">
      <c r="B52" s="16">
        <v>331.246347213951</v>
      </c>
      <c r="C52" s="2"/>
      <c r="D52" s="14">
        <f t="shared" si="0"/>
        <v>0.013235622472868752</v>
      </c>
      <c r="E52" s="14"/>
      <c r="F52" s="14">
        <f t="shared" si="1"/>
        <v>-4.324843457359416</v>
      </c>
    </row>
    <row r="53" spans="2:6" ht="12.75">
      <c r="B53" s="16">
        <v>330.358905087102</v>
      </c>
      <c r="C53" s="2"/>
      <c r="D53" s="14">
        <f t="shared" si="0"/>
        <v>0.013056494722447038</v>
      </c>
      <c r="E53" s="14"/>
      <c r="F53" s="14">
        <f t="shared" si="1"/>
        <v>-4.338469634555591</v>
      </c>
    </row>
    <row r="54" spans="2:6" ht="12.75">
      <c r="B54" s="16">
        <v>482.759697192476</v>
      </c>
      <c r="C54" s="2"/>
      <c r="D54" s="14">
        <f t="shared" si="0"/>
        <v>9.488262600080955E-06</v>
      </c>
      <c r="E54" s="14"/>
      <c r="F54" s="14">
        <f t="shared" si="1"/>
        <v>-11.565455160102113</v>
      </c>
    </row>
    <row r="55" spans="2:6" ht="12.75">
      <c r="B55" s="16">
        <v>370.204486954966</v>
      </c>
      <c r="C55" s="2"/>
      <c r="D55" s="14">
        <f t="shared" si="0"/>
        <v>0.009919976615527997</v>
      </c>
      <c r="E55" s="14"/>
      <c r="F55" s="14">
        <f t="shared" si="1"/>
        <v>-4.613204763291716</v>
      </c>
    </row>
    <row r="56" spans="2:6" ht="12.75">
      <c r="B56" s="16">
        <v>362.827696319009</v>
      </c>
      <c r="C56" s="2"/>
      <c r="D56" s="14">
        <f t="shared" si="0"/>
        <v>0.011659621483226822</v>
      </c>
      <c r="E56" s="14"/>
      <c r="F56" s="14">
        <f t="shared" si="1"/>
        <v>-4.451623608038024</v>
      </c>
    </row>
    <row r="57" spans="2:6" ht="12.75">
      <c r="B57" s="16">
        <v>373.668096874649</v>
      </c>
      <c r="C57" s="2"/>
      <c r="D57" s="14">
        <f t="shared" si="0"/>
        <v>0.009063780960774372</v>
      </c>
      <c r="E57" s="14"/>
      <c r="F57" s="14">
        <f t="shared" si="1"/>
        <v>-4.70346897063711</v>
      </c>
    </row>
    <row r="58" spans="2:6" ht="12.75">
      <c r="B58" s="16">
        <v>373.532083650758</v>
      </c>
      <c r="C58" s="2"/>
      <c r="D58" s="14">
        <f t="shared" si="0"/>
        <v>0.009097501268960157</v>
      </c>
      <c r="E58" s="14"/>
      <c r="F58" s="14">
        <f t="shared" si="1"/>
        <v>-4.699755538197557</v>
      </c>
    </row>
    <row r="59" spans="2:6" ht="12.75">
      <c r="B59" s="16">
        <v>378.508793648464</v>
      </c>
      <c r="C59" s="2"/>
      <c r="D59" s="14">
        <f t="shared" si="0"/>
        <v>0.007871938452934074</v>
      </c>
      <c r="E59" s="14"/>
      <c r="F59" s="14">
        <f t="shared" si="1"/>
        <v>-4.84445098846062</v>
      </c>
    </row>
    <row r="60" spans="2:6" ht="12.75">
      <c r="B60" s="16">
        <v>403.0650855275</v>
      </c>
      <c r="C60" s="2"/>
      <c r="D60" s="14">
        <f t="shared" si="0"/>
        <v>0.002994879695834571</v>
      </c>
      <c r="E60" s="14"/>
      <c r="F60" s="14">
        <f t="shared" si="1"/>
        <v>-5.81085127739389</v>
      </c>
    </row>
    <row r="61" spans="2:6" ht="12.75">
      <c r="B61" s="16">
        <v>392.292675381396</v>
      </c>
      <c r="C61" s="2"/>
      <c r="D61" s="14">
        <f t="shared" si="0"/>
        <v>0.004811862617028657</v>
      </c>
      <c r="E61" s="14"/>
      <c r="F61" s="14">
        <f t="shared" si="1"/>
        <v>-5.336671087226701</v>
      </c>
    </row>
    <row r="62" spans="2:6" ht="12.75">
      <c r="B62" s="16">
        <v>344.228806942875</v>
      </c>
      <c r="C62" s="2"/>
      <c r="D62" s="14">
        <f t="shared" si="0"/>
        <v>0.014270639915623771</v>
      </c>
      <c r="E62" s="14"/>
      <c r="F62" s="14">
        <f t="shared" si="1"/>
        <v>-4.2495510495680655</v>
      </c>
    </row>
    <row r="63" spans="2:6" ht="12.75">
      <c r="B63" s="16">
        <v>359.376660483091</v>
      </c>
      <c r="C63" s="2"/>
      <c r="D63" s="14">
        <f t="shared" si="0"/>
        <v>0.012388698129615665</v>
      </c>
      <c r="E63" s="14"/>
      <c r="F63" s="14">
        <f t="shared" si="1"/>
        <v>-4.390970709117482</v>
      </c>
    </row>
    <row r="64" spans="2:6" ht="12.75">
      <c r="B64" s="16">
        <v>373.275959955454</v>
      </c>
      <c r="C64" s="2"/>
      <c r="D64" s="14">
        <f t="shared" si="0"/>
        <v>0.009160999435279727</v>
      </c>
      <c r="E64" s="14"/>
      <c r="F64" s="14">
        <f t="shared" si="1"/>
        <v>-4.692800046724281</v>
      </c>
    </row>
    <row r="65" spans="2:6" ht="12.75">
      <c r="B65" s="16">
        <v>358.182058446168</v>
      </c>
      <c r="C65" s="2"/>
      <c r="D65" s="14">
        <f t="shared" si="0"/>
        <v>0.01262236687449355</v>
      </c>
      <c r="E65" s="14"/>
      <c r="F65" s="14">
        <f t="shared" si="1"/>
        <v>-4.372284935745469</v>
      </c>
    </row>
    <row r="66" spans="2:6" ht="12.75">
      <c r="B66" s="16">
        <v>377.144036254342</v>
      </c>
      <c r="C66" s="2"/>
      <c r="D66" s="14">
        <f t="shared" si="0"/>
        <v>0.008205263610332563</v>
      </c>
      <c r="E66" s="14"/>
      <c r="F66" s="14">
        <f t="shared" si="1"/>
        <v>-4.802979477229678</v>
      </c>
    </row>
    <row r="67" spans="2:6" ht="12.75">
      <c r="B67" s="16">
        <v>356.171590792289</v>
      </c>
      <c r="C67" s="2"/>
      <c r="D67" s="14">
        <f t="shared" si="0"/>
        <v>0.012989830631656905</v>
      </c>
      <c r="E67" s="14"/>
      <c r="F67" s="14">
        <f t="shared" si="1"/>
        <v>-4.343588532223413</v>
      </c>
    </row>
    <row r="68" spans="2:6" ht="12.75">
      <c r="B68" s="16">
        <v>456.355235401295</v>
      </c>
      <c r="C68" s="2"/>
      <c r="D68" s="14">
        <f t="shared" si="0"/>
        <v>9.763900559418033E-05</v>
      </c>
      <c r="E68" s="14"/>
      <c r="F68" s="14">
        <f t="shared" si="1"/>
        <v>-9.234233593579441</v>
      </c>
    </row>
    <row r="69" spans="2:6" ht="12.75">
      <c r="B69" s="16">
        <v>360.402730697102</v>
      </c>
      <c r="C69" s="2"/>
      <c r="D69" s="14">
        <f t="shared" si="0"/>
        <v>0.012179792662166419</v>
      </c>
      <c r="E69" s="14"/>
      <c r="F69" s="14">
        <f t="shared" si="1"/>
        <v>-4.4079770858052205</v>
      </c>
    </row>
    <row r="70" spans="2:6" ht="12.75">
      <c r="B70" s="16">
        <v>356.255124639079</v>
      </c>
      <c r="C70" s="2"/>
      <c r="D70" s="14">
        <f t="shared" si="0"/>
        <v>0.012975254901688412</v>
      </c>
      <c r="E70" s="14"/>
      <c r="F70" s="14">
        <f t="shared" si="1"/>
        <v>-4.3447112500079115</v>
      </c>
    </row>
    <row r="71" spans="2:6" ht="12.75">
      <c r="B71" s="16">
        <v>355.735454455434</v>
      </c>
      <c r="C71" s="2"/>
      <c r="D71" s="14">
        <f t="shared" si="0"/>
        <v>0.01306490410871891</v>
      </c>
      <c r="E71" s="14"/>
      <c r="F71" s="14">
        <f t="shared" si="1"/>
        <v>-4.337825765005971</v>
      </c>
    </row>
    <row r="72" spans="2:6" ht="12.75">
      <c r="B72" s="16">
        <v>424.213770871707</v>
      </c>
      <c r="C72" s="2"/>
      <c r="D72" s="14">
        <f t="shared" si="0"/>
        <v>0.0009496774600337638</v>
      </c>
      <c r="E72" s="14"/>
      <c r="F72" s="14">
        <f t="shared" si="1"/>
        <v>-6.959388219633441</v>
      </c>
    </row>
    <row r="73" spans="2:6" ht="12.75">
      <c r="B73" s="16">
        <v>330.381956684634</v>
      </c>
      <c r="C73" s="2"/>
      <c r="D73" s="14">
        <f aca="true" t="shared" si="2" ref="D73:D136">($I$4^-$I$5)*$I$5*EXP(-(((B73-$I$3)/$I$4)^$I$5))*(B73-$I$3)^($I$5-1)</f>
        <v>0.013061327529564149</v>
      </c>
      <c r="E73" s="14"/>
      <c r="F73" s="14">
        <f aca="true" t="shared" si="3" ref="F73:F136">LOG(D73,2.7182818)</f>
        <v>-4.338099557205632</v>
      </c>
    </row>
    <row r="74" spans="2:6" ht="12.75">
      <c r="B74" s="16">
        <v>428.845427006051</v>
      </c>
      <c r="C74" s="2"/>
      <c r="D74" s="14">
        <f t="shared" si="2"/>
        <v>0.0007113418771113565</v>
      </c>
      <c r="E74" s="14"/>
      <c r="F74" s="14">
        <f t="shared" si="3"/>
        <v>-7.248357479795049</v>
      </c>
    </row>
    <row r="75" spans="2:6" ht="12.75">
      <c r="B75" s="16">
        <v>377.104254616246</v>
      </c>
      <c r="C75" s="2"/>
      <c r="D75" s="14">
        <f t="shared" si="2"/>
        <v>0.008215023012887174</v>
      </c>
      <c r="E75" s="14"/>
      <c r="F75" s="14">
        <f t="shared" si="3"/>
        <v>-4.8017907764438865</v>
      </c>
    </row>
    <row r="76" spans="2:6" ht="12.75">
      <c r="B76" s="16">
        <v>403.651949563443</v>
      </c>
      <c r="C76" s="2"/>
      <c r="D76" s="14">
        <f t="shared" si="2"/>
        <v>0.002912126206348853</v>
      </c>
      <c r="E76" s="14"/>
      <c r="F76" s="14">
        <f t="shared" si="3"/>
        <v>-5.8388718706245815</v>
      </c>
    </row>
    <row r="77" spans="2:6" ht="12.75">
      <c r="B77" s="16">
        <v>300.72920215461</v>
      </c>
      <c r="C77" s="2"/>
      <c r="D77" s="14">
        <f t="shared" si="2"/>
        <v>0.00040505247567162035</v>
      </c>
      <c r="E77" s="14"/>
      <c r="F77" s="14">
        <f t="shared" si="3"/>
        <v>-7.811494011474007</v>
      </c>
    </row>
    <row r="78" spans="2:6" ht="12.75">
      <c r="B78" s="16">
        <v>441.460196140587</v>
      </c>
      <c r="C78" s="2"/>
      <c r="D78" s="14">
        <f t="shared" si="2"/>
        <v>0.0003028929572345218</v>
      </c>
      <c r="E78" s="14"/>
      <c r="F78" s="14">
        <f t="shared" si="3"/>
        <v>-8.1021311761507</v>
      </c>
    </row>
    <row r="79" spans="2:6" ht="12.75">
      <c r="B79" s="16">
        <v>320.191100348061</v>
      </c>
      <c r="C79" s="2"/>
      <c r="D79" s="14">
        <f t="shared" si="2"/>
        <v>0.010016269019975405</v>
      </c>
      <c r="E79" s="14"/>
      <c r="F79" s="14">
        <f t="shared" si="3"/>
        <v>-4.603544654158787</v>
      </c>
    </row>
    <row r="80" spans="2:6" ht="12.75">
      <c r="B80" s="16">
        <v>356.936658950712</v>
      </c>
      <c r="C80" s="2"/>
      <c r="D80" s="14">
        <f t="shared" si="2"/>
        <v>0.012854030554476608</v>
      </c>
      <c r="E80" s="14"/>
      <c r="F80" s="14">
        <f t="shared" si="3"/>
        <v>-4.354097900580739</v>
      </c>
    </row>
    <row r="81" spans="2:6" ht="12.75">
      <c r="B81" s="16">
        <v>389.865633426884</v>
      </c>
      <c r="C81" s="2"/>
      <c r="D81" s="14">
        <f t="shared" si="2"/>
        <v>0.005297538302745671</v>
      </c>
      <c r="E81" s="14"/>
      <c r="F81" s="14">
        <f t="shared" si="3"/>
        <v>-5.240513092369814</v>
      </c>
    </row>
    <row r="82" spans="2:6" ht="12.75">
      <c r="B82" s="16">
        <v>369.868810268175</v>
      </c>
      <c r="C82" s="2"/>
      <c r="D82" s="14">
        <f t="shared" si="2"/>
        <v>0.010002335450291333</v>
      </c>
      <c r="E82" s="14"/>
      <c r="F82" s="14">
        <f t="shared" si="3"/>
        <v>-4.604936716437726</v>
      </c>
    </row>
    <row r="83" spans="2:6" ht="12.75">
      <c r="B83" s="16">
        <v>392.16071254555</v>
      </c>
      <c r="C83" s="2"/>
      <c r="D83" s="14">
        <f t="shared" si="2"/>
        <v>0.0048375808972239325</v>
      </c>
      <c r="E83" s="14"/>
      <c r="F83" s="14">
        <f t="shared" si="3"/>
        <v>-5.331340553642173</v>
      </c>
    </row>
    <row r="84" spans="2:6" ht="12.75">
      <c r="B84" s="16">
        <v>403.079464370156</v>
      </c>
      <c r="C84" s="2"/>
      <c r="D84" s="14">
        <f t="shared" si="2"/>
        <v>0.0029928323051128616</v>
      </c>
      <c r="E84" s="14"/>
      <c r="F84" s="14">
        <f t="shared" si="3"/>
        <v>-5.81153514155523</v>
      </c>
    </row>
    <row r="85" spans="2:6" ht="12.75">
      <c r="B85" s="16">
        <v>517.528691435844</v>
      </c>
      <c r="C85" s="2"/>
      <c r="D85" s="14">
        <f t="shared" si="2"/>
        <v>2.3650338933158642E-07</v>
      </c>
      <c r="E85" s="14"/>
      <c r="F85" s="14">
        <f t="shared" si="3"/>
        <v>-15.257303457641635</v>
      </c>
    </row>
    <row r="86" spans="2:6" ht="12.75">
      <c r="B86" s="16">
        <v>343.789321946771</v>
      </c>
      <c r="C86" s="2"/>
      <c r="D86" s="14">
        <f t="shared" si="2"/>
        <v>0.014281473424055167</v>
      </c>
      <c r="E86" s="14"/>
      <c r="F86" s="14">
        <f t="shared" si="3"/>
        <v>-4.248792190919963</v>
      </c>
    </row>
    <row r="87" spans="2:6" ht="12.75">
      <c r="B87" s="16">
        <v>350.618750115342</v>
      </c>
      <c r="C87" s="2"/>
      <c r="D87" s="14">
        <f t="shared" si="2"/>
        <v>0.013801773564161207</v>
      </c>
      <c r="E87" s="14"/>
      <c r="F87" s="14">
        <f t="shared" si="3"/>
        <v>-4.28295822077516</v>
      </c>
    </row>
    <row r="88" spans="2:6" ht="12.75">
      <c r="B88" s="16">
        <v>345.729342422568</v>
      </c>
      <c r="C88" s="2"/>
      <c r="D88" s="14">
        <f t="shared" si="2"/>
        <v>0.014211793830348131</v>
      </c>
      <c r="E88" s="14"/>
      <c r="F88" s="14">
        <f t="shared" si="3"/>
        <v>-4.253683152192865</v>
      </c>
    </row>
    <row r="89" spans="2:6" ht="12.75">
      <c r="B89" s="16">
        <v>405.631607691341</v>
      </c>
      <c r="C89" s="2"/>
      <c r="D89" s="14">
        <f t="shared" si="2"/>
        <v>0.0026451198638743957</v>
      </c>
      <c r="E89" s="14"/>
      <c r="F89" s="14">
        <f t="shared" si="3"/>
        <v>-5.935038959680761</v>
      </c>
    </row>
    <row r="90" spans="2:6" ht="12.75">
      <c r="B90" s="16">
        <v>417.388479923693</v>
      </c>
      <c r="C90" s="2"/>
      <c r="D90" s="14">
        <f t="shared" si="2"/>
        <v>0.001418938411702681</v>
      </c>
      <c r="E90" s="14"/>
      <c r="F90" s="14">
        <f t="shared" si="3"/>
        <v>-6.557846353009088</v>
      </c>
    </row>
    <row r="91" spans="2:6" ht="12.75">
      <c r="B91" s="16">
        <v>488.456188255739</v>
      </c>
      <c r="C91" s="2"/>
      <c r="D91" s="14">
        <f t="shared" si="2"/>
        <v>5.4376786796237685E-06</v>
      </c>
      <c r="E91" s="14"/>
      <c r="F91" s="14">
        <f t="shared" si="3"/>
        <v>-12.122158428381816</v>
      </c>
    </row>
    <row r="92" spans="2:6" ht="12.75">
      <c r="B92" s="16">
        <v>359.381316949952</v>
      </c>
      <c r="C92" s="2"/>
      <c r="D92" s="14">
        <f t="shared" si="2"/>
        <v>0.012387766663194157</v>
      </c>
      <c r="E92" s="14"/>
      <c r="F92" s="14">
        <f t="shared" si="3"/>
        <v>-4.391045898733071</v>
      </c>
    </row>
    <row r="93" spans="2:6" ht="12.75">
      <c r="B93" s="16">
        <v>360.928351602006</v>
      </c>
      <c r="C93" s="2"/>
      <c r="D93" s="14">
        <f t="shared" si="2"/>
        <v>0.012070053801381205</v>
      </c>
      <c r="E93" s="14"/>
      <c r="F93" s="14">
        <f t="shared" si="3"/>
        <v>-4.417027832680032</v>
      </c>
    </row>
    <row r="94" spans="2:6" ht="12.75">
      <c r="B94" s="16">
        <v>373.603444129899</v>
      </c>
      <c r="C94" s="2"/>
      <c r="D94" s="14">
        <f t="shared" si="2"/>
        <v>0.009079809515556066</v>
      </c>
      <c r="E94" s="14"/>
      <c r="F94" s="14">
        <f t="shared" si="3"/>
        <v>-4.701702114276434</v>
      </c>
    </row>
    <row r="95" spans="2:6" ht="12.75">
      <c r="B95" s="16">
        <v>404.542216566223</v>
      </c>
      <c r="C95" s="2"/>
      <c r="D95" s="14">
        <f t="shared" si="2"/>
        <v>0.0027897448279993703</v>
      </c>
      <c r="E95" s="14"/>
      <c r="F95" s="14">
        <f t="shared" si="3"/>
        <v>-5.881805208409517</v>
      </c>
    </row>
    <row r="96" spans="2:6" ht="12.75">
      <c r="B96" s="16">
        <v>388.533765763476</v>
      </c>
      <c r="C96" s="2"/>
      <c r="D96" s="14">
        <f t="shared" si="2"/>
        <v>0.005575109072101314</v>
      </c>
      <c r="E96" s="14"/>
      <c r="F96" s="14">
        <f t="shared" si="3"/>
        <v>-5.189443451655725</v>
      </c>
    </row>
    <row r="97" spans="2:6" ht="12.75">
      <c r="B97" s="16">
        <v>346.892399971316</v>
      </c>
      <c r="C97" s="2"/>
      <c r="D97" s="14">
        <f t="shared" si="2"/>
        <v>0.014143627637950044</v>
      </c>
      <c r="E97" s="14"/>
      <c r="F97" s="14">
        <f t="shared" si="3"/>
        <v>-4.258491144520061</v>
      </c>
    </row>
    <row r="98" spans="2:6" ht="12.75">
      <c r="B98" s="16">
        <v>401.845531926256</v>
      </c>
      <c r="C98" s="2"/>
      <c r="D98" s="14">
        <f t="shared" si="2"/>
        <v>0.003172174042385765</v>
      </c>
      <c r="E98" s="14"/>
      <c r="F98" s="14">
        <f t="shared" si="3"/>
        <v>-5.753338168605751</v>
      </c>
    </row>
    <row r="99" spans="2:6" ht="12.75">
      <c r="B99" s="16">
        <v>342.932649090738</v>
      </c>
      <c r="C99" s="2"/>
      <c r="D99" s="14">
        <f t="shared" si="2"/>
        <v>0.01429403746582735</v>
      </c>
      <c r="E99" s="14"/>
      <c r="F99" s="14">
        <f t="shared" si="3"/>
        <v>-4.247912833573614</v>
      </c>
    </row>
    <row r="100" spans="2:6" ht="12.75">
      <c r="B100" s="16">
        <v>457.514343867238</v>
      </c>
      <c r="C100" s="2"/>
      <c r="D100" s="14">
        <f t="shared" si="2"/>
        <v>8.890825495420618E-05</v>
      </c>
      <c r="E100" s="14"/>
      <c r="F100" s="14">
        <f t="shared" si="3"/>
        <v>-9.327905660786069</v>
      </c>
    </row>
    <row r="101" spans="2:6" ht="12.75">
      <c r="B101" s="16">
        <v>346.873689516456</v>
      </c>
      <c r="C101" s="2"/>
      <c r="D101" s="14">
        <f t="shared" si="2"/>
        <v>0.014144875828102782</v>
      </c>
      <c r="E101" s="14"/>
      <c r="F101" s="14">
        <f t="shared" si="3"/>
        <v>-4.258402897351517</v>
      </c>
    </row>
    <row r="102" spans="2:6" ht="12.75">
      <c r="B102" s="16">
        <v>429.996813547141</v>
      </c>
      <c r="C102" s="2"/>
      <c r="D102" s="14">
        <f t="shared" si="2"/>
        <v>0.000660676452718243</v>
      </c>
      <c r="E102" s="14"/>
      <c r="F102" s="14">
        <f t="shared" si="3"/>
        <v>-7.322246396123529</v>
      </c>
    </row>
    <row r="103" spans="2:6" ht="12.75">
      <c r="B103" s="16">
        <v>335.186883822289</v>
      </c>
      <c r="C103" s="2"/>
      <c r="D103" s="14">
        <f t="shared" si="2"/>
        <v>0.013859423496869893</v>
      </c>
      <c r="E103" s="14"/>
      <c r="F103" s="14">
        <f t="shared" si="3"/>
        <v>-4.278789925624678</v>
      </c>
    </row>
    <row r="104" spans="2:6" ht="12.75">
      <c r="B104" s="16">
        <v>394.100260976174</v>
      </c>
      <c r="C104" s="2"/>
      <c r="D104" s="14">
        <f t="shared" si="2"/>
        <v>0.004467777437272683</v>
      </c>
      <c r="E104" s="14"/>
      <c r="F104" s="14">
        <f t="shared" si="3"/>
        <v>-5.410864268271732</v>
      </c>
    </row>
    <row r="105" spans="2:6" ht="12.75">
      <c r="B105" s="16">
        <v>404.91023384661</v>
      </c>
      <c r="C105" s="2"/>
      <c r="D105" s="14">
        <f t="shared" si="2"/>
        <v>0.002740259227454316</v>
      </c>
      <c r="E105" s="14"/>
      <c r="F105" s="14">
        <f t="shared" si="3"/>
        <v>-5.899702816264221</v>
      </c>
    </row>
    <row r="106" spans="2:6" ht="12.75">
      <c r="B106" s="16">
        <v>367.693512406531</v>
      </c>
      <c r="C106" s="2"/>
      <c r="D106" s="14">
        <f t="shared" si="2"/>
        <v>0.010530876538047036</v>
      </c>
      <c r="E106" s="14"/>
      <c r="F106" s="14">
        <f t="shared" si="3"/>
        <v>-4.553443761993168</v>
      </c>
    </row>
    <row r="107" spans="2:6" ht="12.75">
      <c r="B107" s="16">
        <v>390.07009714335</v>
      </c>
      <c r="C107" s="2"/>
      <c r="D107" s="14">
        <f t="shared" si="2"/>
        <v>0.00525560611005947</v>
      </c>
      <c r="E107" s="14"/>
      <c r="F107" s="14">
        <f t="shared" si="3"/>
        <v>-5.248459996565257</v>
      </c>
    </row>
    <row r="108" spans="2:6" ht="12.75">
      <c r="B108" s="16">
        <v>477.500259511756</v>
      </c>
      <c r="C108" s="2"/>
      <c r="D108" s="14">
        <f t="shared" si="2"/>
        <v>1.559856594082957E-05</v>
      </c>
      <c r="E108" s="14"/>
      <c r="F108" s="14">
        <f t="shared" si="3"/>
        <v>-11.068331690684088</v>
      </c>
    </row>
    <row r="109" spans="2:6" ht="12.75">
      <c r="B109" s="16">
        <v>407.723298162455</v>
      </c>
      <c r="C109" s="2"/>
      <c r="D109" s="14">
        <f t="shared" si="2"/>
        <v>0.0023829996780037783</v>
      </c>
      <c r="E109" s="14"/>
      <c r="F109" s="14">
        <f t="shared" si="3"/>
        <v>-6.039395279217183</v>
      </c>
    </row>
    <row r="110" spans="2:6" ht="12.75">
      <c r="B110" s="16">
        <v>341.861804433397</v>
      </c>
      <c r="C110" s="2"/>
      <c r="D110" s="14">
        <f t="shared" si="2"/>
        <v>0.014293521830722595</v>
      </c>
      <c r="E110" s="14"/>
      <c r="F110" s="14">
        <f t="shared" si="3"/>
        <v>-4.247948907664786</v>
      </c>
    </row>
    <row r="111" spans="2:6" ht="12.75">
      <c r="B111" s="16">
        <v>357.504214410385</v>
      </c>
      <c r="C111" s="2"/>
      <c r="D111" s="14">
        <f t="shared" si="2"/>
        <v>0.012750036885735179</v>
      </c>
      <c r="E111" s="14"/>
      <c r="F111" s="14">
        <f t="shared" si="3"/>
        <v>-4.362221160053313</v>
      </c>
    </row>
    <row r="112" spans="2:6" ht="12.75">
      <c r="B112" s="16">
        <v>414.849722815364</v>
      </c>
      <c r="C112" s="2"/>
      <c r="D112" s="14">
        <f t="shared" si="2"/>
        <v>0.0016352922080516423</v>
      </c>
      <c r="E112" s="14"/>
      <c r="F112" s="14">
        <f t="shared" si="3"/>
        <v>-6.415933837252252</v>
      </c>
    </row>
    <row r="113" spans="2:6" ht="12.75">
      <c r="B113" s="16">
        <v>308.948541345702</v>
      </c>
      <c r="C113" s="2"/>
      <c r="D113" s="14">
        <f t="shared" si="2"/>
        <v>0.004862051332257276</v>
      </c>
      <c r="E113" s="14"/>
      <c r="F113" s="14">
        <f t="shared" si="3"/>
        <v>-5.3262949010595095</v>
      </c>
    </row>
    <row r="114" spans="2:6" ht="12.75">
      <c r="B114" s="16">
        <v>375.337967594989</v>
      </c>
      <c r="C114" s="2"/>
      <c r="D114" s="14">
        <f t="shared" si="2"/>
        <v>0.008650212170922215</v>
      </c>
      <c r="E114" s="14"/>
      <c r="F114" s="14">
        <f t="shared" si="3"/>
        <v>-4.750171479640762</v>
      </c>
    </row>
    <row r="115" spans="2:6" ht="12.75">
      <c r="B115" s="16">
        <v>362.956984523687</v>
      </c>
      <c r="C115" s="2"/>
      <c r="D115" s="14">
        <f t="shared" si="2"/>
        <v>0.011630954909959502</v>
      </c>
      <c r="E115" s="14"/>
      <c r="F115" s="14">
        <f t="shared" si="3"/>
        <v>-4.454085254977062</v>
      </c>
    </row>
    <row r="116" spans="2:6" ht="12.75">
      <c r="B116" s="16">
        <v>368.722024897716</v>
      </c>
      <c r="C116" s="2"/>
      <c r="D116" s="14">
        <f t="shared" si="2"/>
        <v>0.01028223168633619</v>
      </c>
      <c r="E116" s="14"/>
      <c r="F116" s="14">
        <f t="shared" si="3"/>
        <v>-4.577338000327671</v>
      </c>
    </row>
    <row r="117" spans="2:6" ht="12.75">
      <c r="B117" s="16">
        <v>406.967764550042</v>
      </c>
      <c r="C117" s="2"/>
      <c r="D117" s="14">
        <f t="shared" si="2"/>
        <v>0.0024753430940539062</v>
      </c>
      <c r="E117" s="14"/>
      <c r="F117" s="14">
        <f t="shared" si="3"/>
        <v>-6.001376331540114</v>
      </c>
    </row>
    <row r="118" spans="2:6" ht="12.75">
      <c r="B118" s="16">
        <v>309.255687579809</v>
      </c>
      <c r="C118" s="2"/>
      <c r="D118" s="14">
        <f t="shared" si="2"/>
        <v>0.005021129825496645</v>
      </c>
      <c r="E118" s="14"/>
      <c r="F118" s="14">
        <f t="shared" si="3"/>
        <v>-5.294100361188392</v>
      </c>
    </row>
    <row r="119" spans="2:6" ht="12.75">
      <c r="B119" s="16">
        <v>409.358675644479</v>
      </c>
      <c r="C119" s="2"/>
      <c r="D119" s="14">
        <f t="shared" si="2"/>
        <v>0.002191997220525579</v>
      </c>
      <c r="E119" s="14"/>
      <c r="F119" s="14">
        <f t="shared" si="3"/>
        <v>-6.122942242009705</v>
      </c>
    </row>
    <row r="120" spans="2:6" ht="12.75">
      <c r="B120" s="16">
        <v>441.855649599768</v>
      </c>
      <c r="C120" s="2"/>
      <c r="D120" s="14">
        <f t="shared" si="2"/>
        <v>0.00029443237376258855</v>
      </c>
      <c r="E120" s="14"/>
      <c r="F120" s="14">
        <f t="shared" si="3"/>
        <v>-8.130461297050946</v>
      </c>
    </row>
    <row r="121" spans="2:6" ht="12.75">
      <c r="B121" s="16">
        <v>375.251830845811</v>
      </c>
      <c r="C121" s="2"/>
      <c r="D121" s="14">
        <f t="shared" si="2"/>
        <v>0.008671510528630607</v>
      </c>
      <c r="E121" s="14"/>
      <c r="F121" s="14">
        <f t="shared" si="3"/>
        <v>-4.747712328315671</v>
      </c>
    </row>
    <row r="122" spans="2:6" ht="12.75">
      <c r="B122" s="16">
        <v>365.052837419152</v>
      </c>
      <c r="C122" s="2"/>
      <c r="D122" s="14">
        <f t="shared" si="2"/>
        <v>0.011155060524370743</v>
      </c>
      <c r="E122" s="14"/>
      <c r="F122" s="14">
        <f t="shared" si="3"/>
        <v>-4.495862072420169</v>
      </c>
    </row>
    <row r="123" spans="2:6" ht="12.75">
      <c r="B123" s="16">
        <v>380.923972776717</v>
      </c>
      <c r="C123" s="2"/>
      <c r="D123" s="14">
        <f t="shared" si="2"/>
        <v>0.007291017133409358</v>
      </c>
      <c r="E123" s="14"/>
      <c r="F123" s="14">
        <f t="shared" si="3"/>
        <v>-4.921112269742614</v>
      </c>
    </row>
    <row r="124" spans="2:6" ht="12.75">
      <c r="B124" s="16">
        <v>484.392499532499</v>
      </c>
      <c r="C124" s="2"/>
      <c r="D124" s="14">
        <f t="shared" si="2"/>
        <v>8.10455166019441E-06</v>
      </c>
      <c r="E124" s="14"/>
      <c r="F124" s="14">
        <f t="shared" si="3"/>
        <v>-11.723084843488783</v>
      </c>
    </row>
    <row r="125" spans="2:6" ht="12.75">
      <c r="B125" s="16">
        <v>346.83043776059</v>
      </c>
      <c r="C125" s="2"/>
      <c r="D125" s="14">
        <f t="shared" si="2"/>
        <v>0.014147742447177343</v>
      </c>
      <c r="E125" s="14"/>
      <c r="F125" s="14">
        <f t="shared" si="3"/>
        <v>-4.258200256571756</v>
      </c>
    </row>
    <row r="126" spans="2:6" ht="12.75">
      <c r="B126" s="16">
        <v>391.0967685177</v>
      </c>
      <c r="C126" s="2"/>
      <c r="D126" s="14">
        <f t="shared" si="2"/>
        <v>0.005047853491897852</v>
      </c>
      <c r="E126" s="14"/>
      <c r="F126" s="14">
        <f t="shared" si="3"/>
        <v>-5.288792232535031</v>
      </c>
    </row>
    <row r="127" spans="2:6" ht="12.75">
      <c r="B127" s="16">
        <v>363.067486901705</v>
      </c>
      <c r="C127" s="2"/>
      <c r="D127" s="14">
        <f t="shared" si="2"/>
        <v>0.011606385283140314</v>
      </c>
      <c r="E127" s="14"/>
      <c r="F127" s="14">
        <f t="shared" si="3"/>
        <v>-4.456199923525887</v>
      </c>
    </row>
    <row r="128" spans="2:6" ht="12.75">
      <c r="B128" s="16">
        <v>363.714814858824</v>
      </c>
      <c r="C128" s="2"/>
      <c r="D128" s="14">
        <f t="shared" si="2"/>
        <v>0.011461229474463196</v>
      </c>
      <c r="E128" s="14"/>
      <c r="F128" s="14">
        <f t="shared" si="3"/>
        <v>-4.4687853362514245</v>
      </c>
    </row>
    <row r="129" spans="2:6" ht="12.75">
      <c r="B129" s="16">
        <v>389.820239299069</v>
      </c>
      <c r="C129" s="2"/>
      <c r="D129" s="14">
        <f t="shared" si="2"/>
        <v>0.005306872750681201</v>
      </c>
      <c r="E129" s="14"/>
      <c r="F129" s="14">
        <f t="shared" si="3"/>
        <v>-5.238752607907812</v>
      </c>
    </row>
    <row r="130" spans="2:6" ht="12.75">
      <c r="B130" s="16">
        <v>340.714069205197</v>
      </c>
      <c r="C130" s="2"/>
      <c r="D130" s="14">
        <f t="shared" si="2"/>
        <v>0.01427247364180837</v>
      </c>
      <c r="E130" s="14"/>
      <c r="F130" s="14">
        <f t="shared" si="3"/>
        <v>-4.249422561398571</v>
      </c>
    </row>
    <row r="131" spans="2:6" ht="12.75">
      <c r="B131" s="16">
        <v>428.103862505364</v>
      </c>
      <c r="C131" s="2"/>
      <c r="D131" s="14">
        <f t="shared" si="2"/>
        <v>0.0007456900930454876</v>
      </c>
      <c r="E131" s="14"/>
      <c r="F131" s="14">
        <f t="shared" si="3"/>
        <v>-7.201200544338283</v>
      </c>
    </row>
    <row r="132" spans="2:6" ht="12.75">
      <c r="B132" s="16">
        <v>371.226049711619</v>
      </c>
      <c r="C132" s="2"/>
      <c r="D132" s="14">
        <f t="shared" si="2"/>
        <v>0.009668407161006132</v>
      </c>
      <c r="E132" s="14"/>
      <c r="F132" s="14">
        <f t="shared" si="3"/>
        <v>-4.638891751299334</v>
      </c>
    </row>
    <row r="133" spans="2:6" ht="12.75">
      <c r="B133" s="16">
        <v>451.891243414806</v>
      </c>
      <c r="C133" s="2"/>
      <c r="D133" s="14">
        <f t="shared" si="2"/>
        <v>0.0001390086555124542</v>
      </c>
      <c r="E133" s="14"/>
      <c r="F133" s="14">
        <f t="shared" si="3"/>
        <v>-8.88097444987784</v>
      </c>
    </row>
    <row r="134" spans="2:6" ht="12.75">
      <c r="B134" s="16">
        <v>538.782563527194</v>
      </c>
      <c r="C134" s="2"/>
      <c r="D134" s="14">
        <f t="shared" si="2"/>
        <v>1.7552395022722278E-08</v>
      </c>
      <c r="E134" s="14"/>
      <c r="F134" s="14">
        <f t="shared" si="3"/>
        <v>-17.858075614779413</v>
      </c>
    </row>
    <row r="135" spans="2:6" ht="12.75">
      <c r="B135" s="16">
        <v>379.160876172364</v>
      </c>
      <c r="C135" s="2"/>
      <c r="D135" s="14">
        <f t="shared" si="2"/>
        <v>0.007713843311631384</v>
      </c>
      <c r="E135" s="14"/>
      <c r="F135" s="14">
        <f t="shared" si="3"/>
        <v>-4.864738782541263</v>
      </c>
    </row>
    <row r="136" spans="2:6" ht="12.75">
      <c r="B136" s="16">
        <v>410.210865382565</v>
      </c>
      <c r="C136" s="2"/>
      <c r="D136" s="14">
        <f t="shared" si="2"/>
        <v>0.002097191657510651</v>
      </c>
      <c r="E136" s="14"/>
      <c r="F136" s="14">
        <f t="shared" si="3"/>
        <v>-6.167156199758701</v>
      </c>
    </row>
    <row r="137" spans="2:6" ht="12.75">
      <c r="B137" s="16">
        <v>447.781736239493</v>
      </c>
      <c r="C137" s="2"/>
      <c r="D137" s="14">
        <f aca="true" t="shared" si="4" ref="D137:D200">($I$4^-$I$5)*$I$5*EXP(-(((B137-$I$3)/$I$4)^$I$5))*(B137-$I$3)^($I$5-1)</f>
        <v>0.00019041263835783138</v>
      </c>
      <c r="E137" s="14"/>
      <c r="F137" s="14">
        <f aca="true" t="shared" si="5" ref="F137:F200">LOG(D137,2.7182818)</f>
        <v>-8.566317149565176</v>
      </c>
    </row>
    <row r="138" spans="2:6" ht="12.75">
      <c r="B138" s="16">
        <v>386.911087932387</v>
      </c>
      <c r="C138" s="2"/>
      <c r="D138" s="14">
        <f t="shared" si="4"/>
        <v>0.005923302653858014</v>
      </c>
      <c r="E138" s="14"/>
      <c r="F138" s="14">
        <f t="shared" si="5"/>
        <v>-5.1288611586211585</v>
      </c>
    </row>
    <row r="139" spans="2:6" ht="12.75">
      <c r="B139" s="16">
        <v>333.262800178361</v>
      </c>
      <c r="C139" s="2"/>
      <c r="D139" s="14">
        <f t="shared" si="4"/>
        <v>0.013589749674911493</v>
      </c>
      <c r="E139" s="14"/>
      <c r="F139" s="14">
        <f t="shared" si="5"/>
        <v>-4.298439515791713</v>
      </c>
    </row>
    <row r="140" spans="2:6" ht="12.75">
      <c r="B140" s="16">
        <v>356.048469548958</v>
      </c>
      <c r="C140" s="2"/>
      <c r="D140" s="14">
        <f t="shared" si="4"/>
        <v>0.01301119933527458</v>
      </c>
      <c r="E140" s="14"/>
      <c r="F140" s="14">
        <f t="shared" si="5"/>
        <v>-4.3419448505169935</v>
      </c>
    </row>
    <row r="141" spans="2:6" ht="12.75">
      <c r="B141" s="16">
        <v>342.19759684562</v>
      </c>
      <c r="C141" s="2"/>
      <c r="D141" s="14">
        <f t="shared" si="4"/>
        <v>0.014295648195670236</v>
      </c>
      <c r="E141" s="14"/>
      <c r="F141" s="14">
        <f t="shared" si="5"/>
        <v>-4.247800154485042</v>
      </c>
    </row>
    <row r="142" spans="2:6" ht="12.75">
      <c r="B142" s="16">
        <v>385.071577229509</v>
      </c>
      <c r="C142" s="2"/>
      <c r="D142" s="14">
        <f t="shared" si="4"/>
        <v>0.006330507576898791</v>
      </c>
      <c r="E142" s="14"/>
      <c r="F142" s="14">
        <f t="shared" si="5"/>
        <v>-5.062374913117314</v>
      </c>
    </row>
    <row r="143" spans="2:6" ht="12.75">
      <c r="B143" s="16">
        <v>373.585081967059</v>
      </c>
      <c r="C143" s="2"/>
      <c r="D143" s="14">
        <f t="shared" si="4"/>
        <v>0.009084361861455685</v>
      </c>
      <c r="E143" s="14"/>
      <c r="F143" s="14">
        <f t="shared" si="5"/>
        <v>-4.701200869716678</v>
      </c>
    </row>
    <row r="144" spans="2:6" ht="12.75">
      <c r="B144" s="16">
        <v>375.186953062749</v>
      </c>
      <c r="C144" s="2"/>
      <c r="D144" s="14">
        <f t="shared" si="4"/>
        <v>0.0086875558079944</v>
      </c>
      <c r="E144" s="14"/>
      <c r="F144" s="14">
        <f t="shared" si="5"/>
        <v>-4.745863693856867</v>
      </c>
    </row>
    <row r="145" spans="2:6" ht="12.75">
      <c r="B145" s="16">
        <v>417.971172981126</v>
      </c>
      <c r="C145" s="2"/>
      <c r="D145" s="14">
        <f t="shared" si="4"/>
        <v>0.001372680497228269</v>
      </c>
      <c r="E145" s="14"/>
      <c r="F145" s="14">
        <f t="shared" si="5"/>
        <v>-6.590989952411368</v>
      </c>
    </row>
    <row r="146" spans="2:6" ht="12.75">
      <c r="B146" s="16">
        <v>337.459574296243</v>
      </c>
      <c r="C146" s="2"/>
      <c r="D146" s="14">
        <f t="shared" si="4"/>
        <v>0.014093200063175956</v>
      </c>
      <c r="E146" s="14"/>
      <c r="F146" s="14">
        <f t="shared" si="5"/>
        <v>-4.262062907569832</v>
      </c>
    </row>
    <row r="147" spans="2:6" ht="12.75">
      <c r="B147" s="16">
        <v>479.271080321929</v>
      </c>
      <c r="C147" s="2"/>
      <c r="D147" s="14">
        <f t="shared" si="4"/>
        <v>1.321842999308396E-05</v>
      </c>
      <c r="E147" s="14"/>
      <c r="F147" s="14">
        <f t="shared" si="5"/>
        <v>-11.233898608185052</v>
      </c>
    </row>
    <row r="148" spans="2:6" ht="12.75">
      <c r="B148" s="16">
        <v>381.541875583309</v>
      </c>
      <c r="C148" s="2"/>
      <c r="D148" s="14">
        <f t="shared" si="4"/>
        <v>0.0071446517464997935</v>
      </c>
      <c r="E148" s="14"/>
      <c r="F148" s="14">
        <f t="shared" si="5"/>
        <v>-4.941391261389834</v>
      </c>
    </row>
    <row r="149" spans="2:6" ht="12.75">
      <c r="B149" s="16">
        <v>383.493344727112</v>
      </c>
      <c r="C149" s="2"/>
      <c r="D149" s="14">
        <f t="shared" si="4"/>
        <v>0.00668959187609437</v>
      </c>
      <c r="E149" s="14"/>
      <c r="F149" s="14">
        <f t="shared" si="5"/>
        <v>-5.0072024641938855</v>
      </c>
    </row>
    <row r="150" spans="2:6" ht="12.75">
      <c r="B150" s="16">
        <v>393.302996953268</v>
      </c>
      <c r="C150" s="2"/>
      <c r="D150" s="14">
        <f t="shared" si="4"/>
        <v>0.004617646776297924</v>
      </c>
      <c r="E150" s="14"/>
      <c r="F150" s="14">
        <f t="shared" si="5"/>
        <v>-5.37787011573748</v>
      </c>
    </row>
    <row r="151" spans="2:6" ht="12.75">
      <c r="B151" s="16">
        <v>393.714014075031</v>
      </c>
      <c r="C151" s="2"/>
      <c r="D151" s="14">
        <f t="shared" si="4"/>
        <v>0.004540007815827861</v>
      </c>
      <c r="E151" s="14"/>
      <c r="F151" s="14">
        <f t="shared" si="5"/>
        <v>-5.394826601863499</v>
      </c>
    </row>
    <row r="152" spans="2:6" ht="12.75">
      <c r="B152" s="16">
        <v>335.115807693523</v>
      </c>
      <c r="C152" s="2"/>
      <c r="D152" s="14">
        <f t="shared" si="4"/>
        <v>0.013850639521300674</v>
      </c>
      <c r="E152" s="14"/>
      <c r="F152" s="14">
        <f t="shared" si="5"/>
        <v>-4.279423917395079</v>
      </c>
    </row>
    <row r="153" spans="2:6" ht="12.75">
      <c r="B153" s="16">
        <v>486.150929118736</v>
      </c>
      <c r="C153" s="2"/>
      <c r="D153" s="14">
        <f t="shared" si="4"/>
        <v>6.827264418821359E-06</v>
      </c>
      <c r="E153" s="14"/>
      <c r="F153" s="14">
        <f t="shared" si="5"/>
        <v>-11.894586613473908</v>
      </c>
    </row>
    <row r="154" spans="2:6" ht="12.75">
      <c r="B154" s="16">
        <v>369.650468500399</v>
      </c>
      <c r="C154" s="2"/>
      <c r="D154" s="14">
        <f t="shared" si="4"/>
        <v>0.010055810288381097</v>
      </c>
      <c r="E154" s="14"/>
      <c r="F154" s="14">
        <f t="shared" si="5"/>
        <v>-4.599604721542704</v>
      </c>
    </row>
    <row r="155" spans="2:6" ht="12.75">
      <c r="B155" s="16">
        <v>430.036434470706</v>
      </c>
      <c r="C155" s="2"/>
      <c r="D155" s="14">
        <f t="shared" si="4"/>
        <v>0.0006589891689622173</v>
      </c>
      <c r="E155" s="14"/>
      <c r="F155" s="14">
        <f t="shared" si="5"/>
        <v>-7.324803535849525</v>
      </c>
    </row>
    <row r="156" spans="2:6" ht="12.75">
      <c r="B156" s="16">
        <v>414.71841905757</v>
      </c>
      <c r="C156" s="2"/>
      <c r="D156" s="14">
        <f t="shared" si="4"/>
        <v>0.0016471568641532079</v>
      </c>
      <c r="E156" s="14"/>
      <c r="F156" s="14">
        <f t="shared" si="5"/>
        <v>-6.408704657066142</v>
      </c>
    </row>
    <row r="157" spans="2:6" ht="12.75">
      <c r="B157" s="16">
        <v>323.838754603076</v>
      </c>
      <c r="C157" s="2"/>
      <c r="D157" s="14">
        <f t="shared" si="4"/>
        <v>0.01130978921048609</v>
      </c>
      <c r="E157" s="14"/>
      <c r="F157" s="14">
        <f t="shared" si="5"/>
        <v>-4.4820866733989515</v>
      </c>
    </row>
    <row r="158" spans="2:6" ht="12.75">
      <c r="B158" s="16">
        <v>370.689789744062</v>
      </c>
      <c r="C158" s="2"/>
      <c r="D158" s="14">
        <f t="shared" si="4"/>
        <v>0.00980062386848432</v>
      </c>
      <c r="E158" s="14"/>
      <c r="F158" s="14">
        <f t="shared" si="5"/>
        <v>-4.62530928370707</v>
      </c>
    </row>
    <row r="159" spans="2:6" ht="12.75">
      <c r="B159" s="16">
        <v>358.5992659703</v>
      </c>
      <c r="C159" s="2"/>
      <c r="D159" s="14">
        <f t="shared" si="4"/>
        <v>0.012541982594158061</v>
      </c>
      <c r="E159" s="14"/>
      <c r="F159" s="14">
        <f t="shared" si="5"/>
        <v>-4.378673700509117</v>
      </c>
    </row>
    <row r="160" spans="2:6" ht="12.75">
      <c r="B160" s="16">
        <v>313.235699133848</v>
      </c>
      <c r="C160" s="2"/>
      <c r="D160" s="14">
        <f t="shared" si="4"/>
        <v>0.007003911973736976</v>
      </c>
      <c r="E160" s="14"/>
      <c r="F160" s="14">
        <f t="shared" si="5"/>
        <v>-4.961286484578404</v>
      </c>
    </row>
    <row r="161" spans="2:6" ht="12.75">
      <c r="B161" s="16">
        <v>344.214044000041</v>
      </c>
      <c r="C161" s="2"/>
      <c r="D161" s="14">
        <f t="shared" si="4"/>
        <v>0.014271051580691405</v>
      </c>
      <c r="E161" s="14"/>
      <c r="F161" s="14">
        <f t="shared" si="5"/>
        <v>-4.249522202989577</v>
      </c>
    </row>
    <row r="162" spans="2:6" ht="12.75">
      <c r="B162" s="16">
        <v>450.040175532991</v>
      </c>
      <c r="C162" s="2"/>
      <c r="D162" s="14">
        <f t="shared" si="4"/>
        <v>0.00016037635947719123</v>
      </c>
      <c r="E162" s="14"/>
      <c r="F162" s="14">
        <f t="shared" si="5"/>
        <v>-8.737987349681946</v>
      </c>
    </row>
    <row r="163" spans="2:6" ht="12.75">
      <c r="B163" s="16">
        <v>341.93364457956</v>
      </c>
      <c r="C163" s="2"/>
      <c r="D163" s="14">
        <f t="shared" si="4"/>
        <v>0.01429412885174607</v>
      </c>
      <c r="E163" s="14"/>
      <c r="F163" s="14">
        <f t="shared" si="5"/>
        <v>-4.247906440304549</v>
      </c>
    </row>
    <row r="164" spans="2:6" ht="12.75">
      <c r="B164" s="16">
        <v>415.913957713618</v>
      </c>
      <c r="C164" s="2"/>
      <c r="D164" s="14">
        <f t="shared" si="4"/>
        <v>0.0015416089137289804</v>
      </c>
      <c r="E164" s="14"/>
      <c r="F164" s="14">
        <f t="shared" si="5"/>
        <v>-6.474928726541789</v>
      </c>
    </row>
    <row r="165" spans="2:6" ht="12.75">
      <c r="B165" s="16">
        <v>309.692915086903</v>
      </c>
      <c r="C165" s="2"/>
      <c r="D165" s="14">
        <f t="shared" si="4"/>
        <v>0.0052462346254146626</v>
      </c>
      <c r="E165" s="14"/>
      <c r="F165" s="14">
        <f t="shared" si="5"/>
        <v>-5.250244728873913</v>
      </c>
    </row>
    <row r="166" spans="2:6" ht="12.75">
      <c r="B166" s="16">
        <v>362.396037453445</v>
      </c>
      <c r="C166" s="2"/>
      <c r="D166" s="14">
        <f t="shared" si="4"/>
        <v>0.011754691882392003</v>
      </c>
      <c r="E166" s="14"/>
      <c r="F166" s="14">
        <f t="shared" si="5"/>
        <v>-4.443502855476145</v>
      </c>
    </row>
    <row r="167" spans="2:6" ht="12.75">
      <c r="B167" s="16">
        <v>420.104789295064</v>
      </c>
      <c r="C167" s="2"/>
      <c r="D167" s="14">
        <f t="shared" si="4"/>
        <v>0.0012135973163352666</v>
      </c>
      <c r="E167" s="14"/>
      <c r="F167" s="14">
        <f t="shared" si="5"/>
        <v>-6.7141664115519335</v>
      </c>
    </row>
    <row r="168" spans="2:6" ht="12.75">
      <c r="B168" s="16">
        <v>353.667001758664</v>
      </c>
      <c r="C168" s="2"/>
      <c r="D168" s="14">
        <f t="shared" si="4"/>
        <v>0.013396196192266318</v>
      </c>
      <c r="E168" s="14"/>
      <c r="F168" s="14">
        <f t="shared" si="5"/>
        <v>-4.312784523724391</v>
      </c>
    </row>
    <row r="169" spans="2:6" ht="12.75">
      <c r="B169" s="16">
        <v>353.248138060132</v>
      </c>
      <c r="C169" s="2"/>
      <c r="D169" s="14">
        <f t="shared" si="4"/>
        <v>0.013458017222587876</v>
      </c>
      <c r="E169" s="14"/>
      <c r="F169" s="14">
        <f t="shared" si="5"/>
        <v>-4.308180319592685</v>
      </c>
    </row>
    <row r="170" spans="2:6" ht="12.75">
      <c r="B170" s="16">
        <v>342.250628532005</v>
      </c>
      <c r="C170" s="2"/>
      <c r="D170" s="14">
        <f t="shared" si="4"/>
        <v>0.014295819011403478</v>
      </c>
      <c r="E170" s="14"/>
      <c r="F170" s="14">
        <f t="shared" si="5"/>
        <v>-4.247788205763852</v>
      </c>
    </row>
    <row r="171" spans="2:6" ht="12.75">
      <c r="B171" s="16">
        <v>432.172508685556</v>
      </c>
      <c r="C171" s="2"/>
      <c r="D171" s="14">
        <f t="shared" si="4"/>
        <v>0.0005733048868906862</v>
      </c>
      <c r="E171" s="14"/>
      <c r="F171" s="14">
        <f t="shared" si="5"/>
        <v>-7.464092972089436</v>
      </c>
    </row>
    <row r="172" spans="2:6" ht="12.75">
      <c r="B172" s="16">
        <v>425.626365482858</v>
      </c>
      <c r="C172" s="2"/>
      <c r="D172" s="14">
        <f t="shared" si="4"/>
        <v>0.0008707861288297026</v>
      </c>
      <c r="E172" s="14"/>
      <c r="F172" s="14">
        <f t="shared" si="5"/>
        <v>-7.04611423172637</v>
      </c>
    </row>
    <row r="173" spans="2:6" ht="12.75">
      <c r="B173" s="16">
        <v>421.936129473836</v>
      </c>
      <c r="C173" s="2"/>
      <c r="D173" s="14">
        <f t="shared" si="4"/>
        <v>0.0010893641076688205</v>
      </c>
      <c r="E173" s="14"/>
      <c r="F173" s="14">
        <f t="shared" si="5"/>
        <v>-6.822161211862159</v>
      </c>
    </row>
    <row r="174" spans="2:6" ht="12.75">
      <c r="B174" s="16">
        <v>395.949517291193</v>
      </c>
      <c r="C174" s="2"/>
      <c r="D174" s="14">
        <f t="shared" si="4"/>
        <v>0.0041318581866699785</v>
      </c>
      <c r="E174" s="14"/>
      <c r="F174" s="14">
        <f t="shared" si="5"/>
        <v>-5.4890281065289095</v>
      </c>
    </row>
    <row r="175" spans="2:6" ht="12.75">
      <c r="B175" s="16">
        <v>346.021575047884</v>
      </c>
      <c r="C175" s="2"/>
      <c r="D175" s="14">
        <f t="shared" si="4"/>
        <v>0.014196484662732265</v>
      </c>
      <c r="E175" s="14"/>
      <c r="F175" s="14">
        <f t="shared" si="5"/>
        <v>-4.254760948530426</v>
      </c>
    </row>
    <row r="176" spans="2:6" ht="12.75">
      <c r="B176" s="16">
        <v>400.827087412917</v>
      </c>
      <c r="C176" s="2"/>
      <c r="D176" s="14">
        <f t="shared" si="4"/>
        <v>0.003325776830433985</v>
      </c>
      <c r="E176" s="14"/>
      <c r="F176" s="14">
        <f t="shared" si="5"/>
        <v>-5.706052058688579</v>
      </c>
    </row>
    <row r="177" spans="2:6" ht="12.75">
      <c r="B177" s="16">
        <v>431.933263954822</v>
      </c>
      <c r="C177" s="2"/>
      <c r="D177" s="14">
        <f t="shared" si="4"/>
        <v>0.000582400043880909</v>
      </c>
      <c r="E177" s="14"/>
      <c r="F177" s="14">
        <f t="shared" si="5"/>
        <v>-7.448353063717348</v>
      </c>
    </row>
    <row r="178" spans="2:6" ht="12.75">
      <c r="B178" s="16">
        <v>343.243080930486</v>
      </c>
      <c r="C178" s="2"/>
      <c r="D178" s="14">
        <f t="shared" si="4"/>
        <v>0.014290802082658835</v>
      </c>
      <c r="E178" s="14"/>
      <c r="F178" s="14">
        <f t="shared" si="5"/>
        <v>-4.248139204143981</v>
      </c>
    </row>
    <row r="179" spans="2:6" ht="12.75">
      <c r="B179" s="16">
        <v>371.374926739837</v>
      </c>
      <c r="C179" s="2"/>
      <c r="D179" s="14">
        <f t="shared" si="4"/>
        <v>0.009631648304709497</v>
      </c>
      <c r="E179" s="14"/>
      <c r="F179" s="14">
        <f t="shared" si="5"/>
        <v>-4.642700952904418</v>
      </c>
    </row>
    <row r="180" spans="2:6" ht="12.75">
      <c r="B180" s="16">
        <v>465.298748950544</v>
      </c>
      <c r="C180" s="2"/>
      <c r="D180" s="14">
        <f t="shared" si="4"/>
        <v>4.642383153873921E-05</v>
      </c>
      <c r="E180" s="14"/>
      <c r="F180" s="14">
        <f t="shared" si="5"/>
        <v>-9.977697724297713</v>
      </c>
    </row>
    <row r="181" spans="2:6" ht="12.75">
      <c r="B181" s="16">
        <v>416.964309743667</v>
      </c>
      <c r="C181" s="2"/>
      <c r="D181" s="14">
        <f t="shared" si="4"/>
        <v>0.0014533942620804411</v>
      </c>
      <c r="E181" s="14"/>
      <c r="F181" s="14">
        <f t="shared" si="5"/>
        <v>-6.533853656124387</v>
      </c>
    </row>
    <row r="182" spans="2:6" ht="12.75">
      <c r="B182" s="16">
        <v>426.701553339348</v>
      </c>
      <c r="C182" s="2"/>
      <c r="D182" s="14">
        <f t="shared" si="4"/>
        <v>0.0008144862217550062</v>
      </c>
      <c r="E182" s="14"/>
      <c r="F182" s="14">
        <f t="shared" si="5"/>
        <v>-7.112953120734416</v>
      </c>
    </row>
    <row r="183" spans="2:6" ht="12.75">
      <c r="B183" s="16">
        <v>329.071868844503</v>
      </c>
      <c r="C183" s="2"/>
      <c r="D183" s="14">
        <f t="shared" si="4"/>
        <v>0.012771471603627326</v>
      </c>
      <c r="E183" s="14"/>
      <c r="F183" s="14">
        <f t="shared" si="5"/>
        <v>-4.3605414221048004</v>
      </c>
    </row>
    <row r="184" spans="2:6" ht="12.75">
      <c r="B184" s="16">
        <v>455.106720476909</v>
      </c>
      <c r="C184" s="2"/>
      <c r="D184" s="14">
        <f t="shared" si="4"/>
        <v>0.00010790788210028935</v>
      </c>
      <c r="E184" s="14"/>
      <c r="F184" s="14">
        <f t="shared" si="5"/>
        <v>-9.134232733950016</v>
      </c>
    </row>
    <row r="185" spans="2:6" ht="12.75">
      <c r="B185" s="16">
        <v>385.390737592001</v>
      </c>
      <c r="C185" s="2"/>
      <c r="D185" s="14">
        <f t="shared" si="4"/>
        <v>0.006258951124601513</v>
      </c>
      <c r="E185" s="14"/>
      <c r="F185" s="14">
        <f t="shared" si="5"/>
        <v>-5.073742713008658</v>
      </c>
    </row>
    <row r="186" spans="2:6" ht="12.75">
      <c r="B186" s="16">
        <v>462.59333323399</v>
      </c>
      <c r="C186" s="2"/>
      <c r="D186" s="14">
        <f t="shared" si="4"/>
        <v>5.842378172043153E-05</v>
      </c>
      <c r="E186" s="14"/>
      <c r="F186" s="14">
        <f t="shared" si="5"/>
        <v>-9.747787631836333</v>
      </c>
    </row>
    <row r="187" spans="2:6" ht="12.75">
      <c r="B187" s="16">
        <v>464.541833437556</v>
      </c>
      <c r="C187" s="2"/>
      <c r="D187" s="14">
        <f t="shared" si="4"/>
        <v>4.952976242284836E-05</v>
      </c>
      <c r="E187" s="14"/>
      <c r="F187" s="14">
        <f t="shared" si="5"/>
        <v>-9.912936911790469</v>
      </c>
    </row>
    <row r="188" spans="2:6" ht="12.75">
      <c r="B188" s="16">
        <v>338.024051796774</v>
      </c>
      <c r="C188" s="2"/>
      <c r="D188" s="14">
        <f t="shared" si="4"/>
        <v>0.014137250662256578</v>
      </c>
      <c r="E188" s="14"/>
      <c r="F188" s="14">
        <f t="shared" si="5"/>
        <v>-4.258942118906402</v>
      </c>
    </row>
    <row r="189" spans="2:6" ht="12.75">
      <c r="B189" s="16">
        <v>383.413401019769</v>
      </c>
      <c r="C189" s="2"/>
      <c r="D189" s="14">
        <f t="shared" si="4"/>
        <v>0.006708003404192263</v>
      </c>
      <c r="E189" s="14"/>
      <c r="F189" s="14">
        <f t="shared" si="5"/>
        <v>-5.004453979932975</v>
      </c>
    </row>
    <row r="190" spans="2:6" ht="12.75">
      <c r="B190" s="16">
        <v>389.769876649049</v>
      </c>
      <c r="C190" s="2"/>
      <c r="D190" s="14">
        <f t="shared" si="4"/>
        <v>0.005317239417155547</v>
      </c>
      <c r="E190" s="14"/>
      <c r="F190" s="14">
        <f t="shared" si="5"/>
        <v>-5.236801071683566</v>
      </c>
    </row>
    <row r="191" spans="2:6" ht="12.75">
      <c r="B191" s="16">
        <v>338.280061980634</v>
      </c>
      <c r="C191" s="2"/>
      <c r="D191" s="14">
        <f t="shared" si="4"/>
        <v>0.014155414522982388</v>
      </c>
      <c r="E191" s="14"/>
      <c r="F191" s="14">
        <f t="shared" si="5"/>
        <v>-4.257658120860086</v>
      </c>
    </row>
    <row r="192" spans="2:6" ht="12.75">
      <c r="B192" s="16">
        <v>452.679138217067</v>
      </c>
      <c r="C192" s="2"/>
      <c r="D192" s="14">
        <f t="shared" si="4"/>
        <v>0.00013071924446002387</v>
      </c>
      <c r="E192" s="14"/>
      <c r="F192" s="14">
        <f t="shared" si="5"/>
        <v>-8.942458800326914</v>
      </c>
    </row>
    <row r="193" spans="2:6" ht="12.75">
      <c r="B193" s="16">
        <v>348.617614431364</v>
      </c>
      <c r="C193" s="2"/>
      <c r="D193" s="14">
        <f t="shared" si="4"/>
        <v>0.01400792948927487</v>
      </c>
      <c r="E193" s="14"/>
      <c r="F193" s="14">
        <f t="shared" si="5"/>
        <v>-4.268131762300471</v>
      </c>
    </row>
    <row r="194" spans="2:6" ht="12.75">
      <c r="B194" s="16">
        <v>365.117060279428</v>
      </c>
      <c r="C194" s="2"/>
      <c r="D194" s="14">
        <f t="shared" si="4"/>
        <v>0.011140173605524863</v>
      </c>
      <c r="E194" s="14"/>
      <c r="F194" s="14">
        <f t="shared" si="5"/>
        <v>-4.497197507708934</v>
      </c>
    </row>
    <row r="195" spans="2:6" ht="12.75">
      <c r="B195" s="16">
        <v>363.171470611934</v>
      </c>
      <c r="C195" s="2"/>
      <c r="D195" s="14">
        <f t="shared" si="4"/>
        <v>0.01158320821008242</v>
      </c>
      <c r="E195" s="14"/>
      <c r="F195" s="14">
        <f t="shared" si="5"/>
        <v>-4.458198844380163</v>
      </c>
    </row>
    <row r="196" spans="2:6" ht="12.75">
      <c r="B196" s="16">
        <v>329.305626442953</v>
      </c>
      <c r="C196" s="2"/>
      <c r="D196" s="14">
        <f t="shared" si="4"/>
        <v>0.012825454412838055</v>
      </c>
      <c r="E196" s="14"/>
      <c r="F196" s="14">
        <f t="shared" si="5"/>
        <v>-4.356323502361276</v>
      </c>
    </row>
    <row r="197" spans="2:6" ht="12.75">
      <c r="B197" s="16">
        <v>378.784058186061</v>
      </c>
      <c r="C197" s="2"/>
      <c r="D197" s="14">
        <f t="shared" si="4"/>
        <v>0.0078051001574673436</v>
      </c>
      <c r="E197" s="14"/>
      <c r="F197" s="14">
        <f t="shared" si="5"/>
        <v>-4.852977943430322</v>
      </c>
    </row>
    <row r="198" spans="2:6" ht="12.75">
      <c r="B198" s="16">
        <v>422.884966496616</v>
      </c>
      <c r="C198" s="2"/>
      <c r="D198" s="14">
        <f t="shared" si="4"/>
        <v>0.0010292382526654056</v>
      </c>
      <c r="E198" s="14"/>
      <c r="F198" s="14">
        <f t="shared" si="5"/>
        <v>-6.878936382888414</v>
      </c>
    </row>
    <row r="199" spans="2:6" ht="12.75">
      <c r="B199" s="16">
        <v>334.236583667657</v>
      </c>
      <c r="C199" s="2"/>
      <c r="D199" s="14">
        <f t="shared" si="4"/>
        <v>0.013734523737948316</v>
      </c>
      <c r="E199" s="14"/>
      <c r="F199" s="14">
        <f t="shared" si="5"/>
        <v>-4.287842679995122</v>
      </c>
    </row>
    <row r="200" spans="2:6" ht="12.75">
      <c r="B200" s="16">
        <v>377.230889448896</v>
      </c>
      <c r="C200" s="2"/>
      <c r="D200" s="14">
        <f t="shared" si="4"/>
        <v>0.008183964117740998</v>
      </c>
      <c r="E200" s="14"/>
      <c r="F200" s="14">
        <f t="shared" si="5"/>
        <v>-4.805578685094668</v>
      </c>
    </row>
    <row r="201" spans="2:6" ht="12.75">
      <c r="B201" s="16">
        <v>406.083318135597</v>
      </c>
      <c r="C201" s="2"/>
      <c r="D201" s="14">
        <f aca="true" t="shared" si="6" ref="D201:D207">($I$4^-$I$5)*$I$5*EXP(-(((B201-$I$3)/$I$4)^$I$5))*(B201-$I$3)^($I$5-1)</f>
        <v>0.0025867922348654215</v>
      </c>
      <c r="E201" s="14"/>
      <c r="F201" s="14">
        <f aca="true" t="shared" si="7" ref="F201:F207">LOG(D201,2.7182818)</f>
        <v>-5.957336752596949</v>
      </c>
    </row>
    <row r="202" spans="2:6" ht="12.75">
      <c r="B202" s="16">
        <v>390.565189316926</v>
      </c>
      <c r="C202" s="2"/>
      <c r="D202" s="14">
        <f t="shared" si="6"/>
        <v>0.005154834702823075</v>
      </c>
      <c r="E202" s="14"/>
      <c r="F202" s="14">
        <f t="shared" si="7"/>
        <v>-5.267820282586497</v>
      </c>
    </row>
    <row r="203" spans="2:6" ht="12.75">
      <c r="B203" s="16">
        <v>413.469152556122</v>
      </c>
      <c r="C203" s="2"/>
      <c r="D203" s="14">
        <f t="shared" si="6"/>
        <v>0.0017634752077429904</v>
      </c>
      <c r="E203" s="14"/>
      <c r="F203" s="14">
        <f t="shared" si="7"/>
        <v>-6.34046893332083</v>
      </c>
    </row>
    <row r="204" spans="2:6" ht="12.75">
      <c r="B204" s="16">
        <v>388.370083656651</v>
      </c>
      <c r="C204" s="2"/>
      <c r="D204" s="14">
        <f t="shared" si="6"/>
        <v>0.0056097417939095255</v>
      </c>
      <c r="E204" s="14"/>
      <c r="F204" s="14">
        <f t="shared" si="7"/>
        <v>-5.183250640813876</v>
      </c>
    </row>
    <row r="205" spans="2:6" ht="12.75">
      <c r="B205" s="16">
        <v>475.781734145181</v>
      </c>
      <c r="C205" s="2"/>
      <c r="D205" s="14">
        <f t="shared" si="6"/>
        <v>1.8285265380756255E-05</v>
      </c>
      <c r="E205" s="14"/>
      <c r="F205" s="14">
        <f t="shared" si="7"/>
        <v>-10.909415107107302</v>
      </c>
    </row>
    <row r="206" spans="2:6" ht="12.75">
      <c r="B206" s="16">
        <v>426.578136846504</v>
      </c>
      <c r="C206" s="2"/>
      <c r="D206" s="14">
        <f t="shared" si="6"/>
        <v>0.0008207889319233623</v>
      </c>
      <c r="E206" s="14"/>
      <c r="F206" s="14">
        <f t="shared" si="7"/>
        <v>-7.105244642525855</v>
      </c>
    </row>
    <row r="207" spans="2:6" ht="12.75">
      <c r="B207" s="16">
        <v>397.076050268807</v>
      </c>
      <c r="C207" s="2"/>
      <c r="D207" s="14">
        <f t="shared" si="6"/>
        <v>0.003935339076918831</v>
      </c>
      <c r="E207" s="14"/>
      <c r="F207" s="14">
        <f t="shared" si="7"/>
        <v>-5.537758289318875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cousined</cp:lastModifiedBy>
  <dcterms:created xsi:type="dcterms:W3CDTF">1996-10-21T11:03:58Z</dcterms:created>
  <dcterms:modified xsi:type="dcterms:W3CDTF">2006-01-26T21:04:12Z</dcterms:modified>
  <cp:category/>
  <cp:version/>
  <cp:contentType/>
  <cp:contentStatus/>
</cp:coreProperties>
</file>